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45" documentId="8_{AAB7F31D-7231-4824-9DE4-7FA1D308BE4D}" xr6:coauthVersionLast="47" xr6:coauthVersionMax="47" xr10:uidLastSave="{76884371-4BFC-480E-A476-05873521CE3E}"/>
  <bookViews>
    <workbookView xWindow="-120" yWindow="-120" windowWidth="29040" windowHeight="15840" xr2:uid="{00000000-000D-0000-FFFF-FFFF00000000}"/>
  </bookViews>
  <sheets>
    <sheet name="11.04-11.06" sheetId="83" r:id="rId1"/>
    <sheet name="10.28-10.30" sheetId="82" r:id="rId2"/>
    <sheet name="10.21-10.23" sheetId="81" r:id="rId3"/>
    <sheet name="10.14-10.16" sheetId="79" r:id="rId4"/>
    <sheet name="10.07-10.09" sheetId="78" r:id="rId5"/>
    <sheet name="09.30-10.02" sheetId="77" r:id="rId6"/>
    <sheet name="09.23-09.25" sheetId="76" r:id="rId7"/>
    <sheet name="09.16-09.18" sheetId="75" r:id="rId8"/>
    <sheet name="09.09-09.11" sheetId="74" r:id="rId9"/>
    <sheet name="09.02-09.04" sheetId="73" r:id="rId10"/>
    <sheet name="08.26-08.28" sheetId="72" r:id="rId11"/>
    <sheet name="08.19-08.21" sheetId="71" r:id="rId12"/>
    <sheet name="08.12-08.14" sheetId="70" r:id="rId13"/>
    <sheet name="08.05-08.07" sheetId="69" r:id="rId14"/>
    <sheet name="07.29-07.31" sheetId="68" r:id="rId15"/>
    <sheet name="07.22-07.24" sheetId="67" r:id="rId16"/>
    <sheet name="07.15-07.17" sheetId="66" r:id="rId17"/>
    <sheet name="07.08-07.10" sheetId="65" r:id="rId18"/>
    <sheet name="07.01-07.03" sheetId="64" r:id="rId19"/>
    <sheet name="06.24-06.26" sheetId="63" r:id="rId20"/>
    <sheet name="06.17-06.19" sheetId="62" r:id="rId21"/>
    <sheet name="06.10-06.12" sheetId="61" r:id="rId22"/>
    <sheet name="06.03-06.05" sheetId="60" r:id="rId23"/>
    <sheet name="05.27-05.29" sheetId="59" r:id="rId24"/>
    <sheet name="05.20-05.22" sheetId="57" r:id="rId25"/>
    <sheet name="05.13-05.15" sheetId="55" r:id="rId26"/>
    <sheet name="05.06-05.08" sheetId="54" r:id="rId27"/>
    <sheet name="04.29-05.01" sheetId="53" r:id="rId28"/>
    <sheet name="04.22-04.24" sheetId="52" r:id="rId29"/>
    <sheet name="04.15-04.17" sheetId="51" r:id="rId30"/>
    <sheet name="04.08-04.10" sheetId="50" r:id="rId31"/>
    <sheet name="04.01-04.03" sheetId="49" r:id="rId32"/>
    <sheet name="03.25-03.27" sheetId="48" r:id="rId33"/>
    <sheet name="03.18-03.20" sheetId="47" r:id="rId34"/>
    <sheet name="03.11-03.13" sheetId="46" r:id="rId35"/>
    <sheet name="03.04-03.06" sheetId="45" r:id="rId36"/>
    <sheet name="02.25-02.27" sheetId="44" r:id="rId37"/>
    <sheet name="02.18-02.20" sheetId="43" r:id="rId38"/>
    <sheet name="02.11-02.13" sheetId="42" r:id="rId39"/>
    <sheet name="02.04-02.06" sheetId="41" r:id="rId40"/>
    <sheet name="01.28-01.30" sheetId="40" r:id="rId41"/>
    <sheet name="01.21-01.23" sheetId="39" r:id="rId42"/>
    <sheet name="01.14-01.16" sheetId="38" r:id="rId43"/>
    <sheet name="01.07-01.09" sheetId="37" r:id="rId44"/>
    <sheet name="12.31-01.02" sheetId="36" r:id="rId45"/>
    <sheet name="12.24-12.26" sheetId="35" r:id="rId46"/>
    <sheet name="12.17-12.19" sheetId="33" r:id="rId47"/>
    <sheet name="12.10-12.12" sheetId="34" r:id="rId48"/>
    <sheet name="12.03-12.05" sheetId="32" r:id="rId49"/>
    <sheet name="11.26-11.28" sheetId="31" r:id="rId50"/>
    <sheet name="11.19-11.21" sheetId="30" r:id="rId51"/>
    <sheet name="11.12-11.14" sheetId="29" r:id="rId52"/>
    <sheet name="11.05-11.07" sheetId="28" r:id="rId53"/>
    <sheet name="10.29-10.31" sheetId="27" r:id="rId54"/>
    <sheet name="10.22-10.24" sheetId="26" r:id="rId55"/>
    <sheet name="10.15-10.17" sheetId="25" r:id="rId56"/>
    <sheet name="10.08-10.10" sheetId="24" r:id="rId57"/>
    <sheet name="10.01-10.03" sheetId="22" r:id="rId58"/>
    <sheet name="09.24-09.26" sheetId="23" r:id="rId59"/>
    <sheet name="09.17-09.19" sheetId="21" r:id="rId60"/>
    <sheet name="09.10-09.12" sheetId="20" r:id="rId61"/>
    <sheet name="09.03-09.05" sheetId="19" r:id="rId62"/>
    <sheet name="08.27-08.29" sheetId="18" r:id="rId63"/>
    <sheet name="08.20-08.22" sheetId="17" r:id="rId64"/>
    <sheet name="08.13-08.15" sheetId="16" r:id="rId65"/>
    <sheet name="08.06-08.08" sheetId="15" r:id="rId66"/>
    <sheet name="07.30-08.01" sheetId="14" r:id="rId67"/>
    <sheet name="07.23-07.25" sheetId="13" r:id="rId68"/>
    <sheet name="07.16-07.18" sheetId="12" r:id="rId69"/>
    <sheet name="07.09-07.11" sheetId="11" r:id="rId70"/>
    <sheet name="07.02-07.04" sheetId="10" r:id="rId71"/>
    <sheet name="06.25-06.27" sheetId="9" r:id="rId72"/>
    <sheet name="06.18-06.20" sheetId="8" r:id="rId73"/>
    <sheet name="06.11-06.13" sheetId="7" r:id="rId74"/>
    <sheet name="06.04-06.06" sheetId="6" r:id="rId75"/>
    <sheet name="05.28-05.30" sheetId="5" r:id="rId76"/>
    <sheet name="05.21-05.23" sheetId="4" r:id="rId77"/>
    <sheet name="05.14-05.16" sheetId="3" r:id="rId78"/>
    <sheet name="05.07-05.09" sheetId="2" r:id="rId79"/>
    <sheet name="04.30-05.02" sheetId="1" r:id="rId8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83" l="1"/>
  <c r="D44" i="83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44" i="4"/>
  <c r="D44" i="4"/>
  <c r="E35" i="4"/>
  <c r="E44" i="4"/>
  <c r="G44" i="4"/>
  <c r="G35" i="4"/>
  <c r="G35" i="15"/>
  <c r="G44" i="15"/>
  <c r="F44" i="15"/>
  <c r="D44" i="15"/>
  <c r="E44" i="15"/>
  <c r="E35" i="15"/>
  <c r="D35" i="15"/>
  <c r="F35" i="15"/>
  <c r="D35" i="4"/>
  <c r="F35" i="4"/>
</calcChain>
</file>

<file path=xl/sharedStrings.xml><?xml version="1.0" encoding="utf-8"?>
<sst xmlns="http://schemas.openxmlformats.org/spreadsheetml/2006/main" count="10737" uniqueCount="781">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</sst>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86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3.xml"/><Relationship Id="rId61" Type="http://schemas.openxmlformats.org/officeDocument/2006/relationships/worksheet" Target="worksheets/sheet61.xml"/><Relationship Id="rId8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abSelected="1" zoomScale="60" zoomScaleNormal="60" workbookViewId="0">
      <selection activeCell="S22" sqref="S2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7.140625" style="33" customWidth="1"/>
    <col min="17" max="17" width="8" style="33" customWidth="1"/>
    <col min="18" max="18" width="10.28515625" style="33" customWidth="1"/>
    <col min="19" max="19" width="16.85546875" style="33" customWidth="1"/>
    <col min="20" max="20" width="11" style="33" customWidth="1"/>
    <col min="21" max="21" width="10.85546875" style="33" bestFit="1" customWidth="1"/>
    <col min="22" max="22" width="10.28515625" style="33" customWidth="1"/>
    <col min="23" max="23" width="11.140625" style="33" customWidth="1"/>
    <col min="24" max="24" width="12.5703125" style="33" bestFit="1" customWidth="1"/>
    <col min="25" max="25" width="13.140625" style="33" customWidth="1"/>
    <col min="26" max="26" width="11.7109375" style="33" bestFit="1" customWidth="1"/>
    <col min="27" max="16384" width="8.85546875" style="33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7">
      <c r="A6" s="177"/>
      <c r="B6" s="177"/>
      <c r="C6" s="180"/>
      <c r="D6" s="4" t="s">
        <v>777</v>
      </c>
      <c r="E6" s="4" t="s">
        <v>769</v>
      </c>
      <c r="F6" s="180"/>
      <c r="G6" s="4" t="s">
        <v>777</v>
      </c>
      <c r="H6" s="180"/>
      <c r="I6" s="180"/>
      <c r="J6" s="180"/>
      <c r="K6" s="180"/>
      <c r="L6" s="180"/>
      <c r="M6" s="180"/>
      <c r="N6" s="180"/>
      <c r="O6" s="180"/>
    </row>
    <row r="7" spans="1:27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7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7" ht="15" customHeight="1">
      <c r="A9" s="176"/>
      <c r="B9" s="176"/>
      <c r="C9" s="179" t="s">
        <v>17</v>
      </c>
      <c r="D9" s="173"/>
      <c r="E9" s="173"/>
      <c r="F9" s="179" t="s">
        <v>18</v>
      </c>
      <c r="G9" s="173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35"/>
      <c r="S9" s="34"/>
      <c r="T9" s="34"/>
      <c r="V9" s="34"/>
      <c r="W9" s="35"/>
      <c r="X9" s="34"/>
      <c r="Y9" s="26"/>
    </row>
    <row r="10" spans="1:27">
      <c r="A10" s="177"/>
      <c r="B10" s="177"/>
      <c r="C10" s="180"/>
      <c r="D10" s="174" t="s">
        <v>778</v>
      </c>
      <c r="E10" s="174" t="s">
        <v>770</v>
      </c>
      <c r="F10" s="180"/>
      <c r="G10" s="174" t="s">
        <v>778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35"/>
      <c r="S10" s="34"/>
      <c r="T10" s="34"/>
      <c r="U10" s="34"/>
      <c r="V10" s="34"/>
      <c r="W10" s="35"/>
      <c r="X10" s="34"/>
      <c r="Y10" s="35"/>
    </row>
    <row r="11" spans="1:27">
      <c r="A11" s="177"/>
      <c r="B11" s="177"/>
      <c r="C11" s="180"/>
      <c r="D11" s="174" t="s">
        <v>31</v>
      </c>
      <c r="E11" s="4" t="s">
        <v>31</v>
      </c>
      <c r="F11" s="180"/>
      <c r="G11" s="174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P11" s="35"/>
      <c r="Q11" s="34"/>
      <c r="R11" s="35"/>
      <c r="S11" s="34"/>
      <c r="T11" s="34"/>
      <c r="U11" s="7"/>
      <c r="V11" s="34"/>
      <c r="W11" s="35"/>
      <c r="X11" s="26"/>
      <c r="Y11" s="7"/>
    </row>
    <row r="12" spans="1:27" ht="15.6" customHeight="1" thickBot="1">
      <c r="A12" s="177"/>
      <c r="B12" s="178"/>
      <c r="C12" s="181"/>
      <c r="D12" s="175"/>
      <c r="E12" s="5" t="s">
        <v>16</v>
      </c>
      <c r="F12" s="181"/>
      <c r="G12" s="175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8"/>
      <c r="R12" s="57"/>
      <c r="S12" s="58"/>
      <c r="T12" s="34"/>
      <c r="U12" s="7"/>
      <c r="V12" s="57"/>
      <c r="W12" s="58"/>
      <c r="X12" s="26"/>
      <c r="Y12" s="7"/>
    </row>
    <row r="13" spans="1:27" ht="25.35" customHeight="1">
      <c r="A13" s="37">
        <v>1</v>
      </c>
      <c r="B13" s="37">
        <v>1</v>
      </c>
      <c r="C13" s="29" t="s">
        <v>753</v>
      </c>
      <c r="D13" s="43">
        <v>98282.77</v>
      </c>
      <c r="E13" s="41">
        <v>96366.86</v>
      </c>
      <c r="F13" s="47">
        <f>(D13-E13)/E13</f>
        <v>1.9881419815899401E-2</v>
      </c>
      <c r="G13" s="43">
        <v>12179</v>
      </c>
      <c r="H13" s="41">
        <v>122</v>
      </c>
      <c r="I13" s="41">
        <f>G13/H13</f>
        <v>99.827868852459019</v>
      </c>
      <c r="J13" s="41">
        <v>14</v>
      </c>
      <c r="K13" s="41">
        <v>4</v>
      </c>
      <c r="L13" s="43">
        <v>623572.94000000006</v>
      </c>
      <c r="M13" s="43">
        <v>87229</v>
      </c>
      <c r="N13" s="39">
        <v>44848</v>
      </c>
      <c r="O13" s="38" t="s">
        <v>754</v>
      </c>
      <c r="P13" s="56"/>
      <c r="Q13" s="34"/>
      <c r="R13" s="35"/>
      <c r="S13" s="34"/>
      <c r="T13" s="7"/>
      <c r="U13" s="34"/>
      <c r="V13" s="34"/>
      <c r="W13" s="35"/>
      <c r="X13" s="7"/>
      <c r="Y13" s="7"/>
    </row>
    <row r="14" spans="1:27" ht="25.35" customHeight="1">
      <c r="A14" s="37">
        <v>2</v>
      </c>
      <c r="B14" s="37" t="s">
        <v>34</v>
      </c>
      <c r="C14" s="29" t="s">
        <v>774</v>
      </c>
      <c r="D14" s="43">
        <v>50912.03</v>
      </c>
      <c r="E14" s="41" t="s">
        <v>36</v>
      </c>
      <c r="F14" s="41" t="s">
        <v>36</v>
      </c>
      <c r="G14" s="43">
        <v>10119</v>
      </c>
      <c r="H14" s="41">
        <v>133</v>
      </c>
      <c r="I14" s="41">
        <f>G14/H14</f>
        <v>76.082706766917298</v>
      </c>
      <c r="J14" s="41">
        <v>18</v>
      </c>
      <c r="K14" s="41">
        <v>1</v>
      </c>
      <c r="L14" s="43">
        <v>64687.86</v>
      </c>
      <c r="M14" s="43">
        <v>12904</v>
      </c>
      <c r="N14" s="39">
        <v>44869</v>
      </c>
      <c r="O14" s="38" t="s">
        <v>39</v>
      </c>
      <c r="P14" s="56"/>
      <c r="Q14" s="34"/>
      <c r="R14" s="57"/>
      <c r="S14" s="57"/>
      <c r="T14" s="34"/>
      <c r="U14" s="34"/>
      <c r="V14" s="34"/>
      <c r="W14" s="58"/>
      <c r="X14" s="58"/>
      <c r="Y14" s="7"/>
      <c r="Z14" s="7"/>
      <c r="AA14" s="34"/>
    </row>
    <row r="15" spans="1:27" ht="25.35" customHeight="1">
      <c r="A15" s="37">
        <v>3</v>
      </c>
      <c r="B15" s="37" t="s">
        <v>34</v>
      </c>
      <c r="C15" s="29" t="s">
        <v>773</v>
      </c>
      <c r="D15" s="43">
        <v>35740.410000000003</v>
      </c>
      <c r="E15" s="41" t="s">
        <v>36</v>
      </c>
      <c r="F15" s="41" t="s">
        <v>36</v>
      </c>
      <c r="G15" s="43">
        <v>5182</v>
      </c>
      <c r="H15" s="41">
        <v>132</v>
      </c>
      <c r="I15" s="41">
        <f>G15/H15</f>
        <v>39.257575757575758</v>
      </c>
      <c r="J15" s="41">
        <v>19</v>
      </c>
      <c r="K15" s="41">
        <v>1</v>
      </c>
      <c r="L15" s="43">
        <v>39070.519999999997</v>
      </c>
      <c r="M15" s="43">
        <v>5673</v>
      </c>
      <c r="N15" s="39">
        <v>44869</v>
      </c>
      <c r="O15" s="38" t="s">
        <v>48</v>
      </c>
      <c r="P15" s="56"/>
      <c r="Q15" s="34"/>
      <c r="R15" s="57"/>
      <c r="S15" s="57"/>
      <c r="T15" s="34"/>
      <c r="U15" s="34"/>
      <c r="V15" s="34"/>
      <c r="W15" s="58"/>
      <c r="X15" s="58"/>
      <c r="Y15" s="7"/>
      <c r="Z15" s="7"/>
      <c r="AA15" s="34"/>
    </row>
    <row r="16" spans="1:27" ht="25.35" customHeight="1">
      <c r="A16" s="37">
        <v>4</v>
      </c>
      <c r="B16" s="37">
        <v>2</v>
      </c>
      <c r="C16" s="29" t="s">
        <v>760</v>
      </c>
      <c r="D16" s="43">
        <v>25575.200000000001</v>
      </c>
      <c r="E16" s="41">
        <v>35564.6</v>
      </c>
      <c r="F16" s="47">
        <f>(D16-E16)/E16</f>
        <v>-0.28088042604162561</v>
      </c>
      <c r="G16" s="43">
        <v>3861</v>
      </c>
      <c r="H16" s="41">
        <v>70</v>
      </c>
      <c r="I16" s="41">
        <f>G16/H16</f>
        <v>55.157142857142858</v>
      </c>
      <c r="J16" s="41">
        <v>9</v>
      </c>
      <c r="K16" s="41">
        <v>3</v>
      </c>
      <c r="L16" s="43">
        <v>202301.27</v>
      </c>
      <c r="M16" s="43">
        <v>29182</v>
      </c>
      <c r="N16" s="39">
        <v>44855</v>
      </c>
      <c r="O16" s="38" t="s">
        <v>45</v>
      </c>
      <c r="P16" s="56"/>
      <c r="Q16" s="34"/>
      <c r="R16" s="57"/>
      <c r="S16" s="57"/>
      <c r="T16" s="34"/>
      <c r="U16" s="34"/>
      <c r="V16" s="34"/>
      <c r="W16" s="58"/>
      <c r="X16" s="58"/>
      <c r="Y16" s="7"/>
      <c r="Z16" s="7"/>
      <c r="AA16" s="34"/>
    </row>
    <row r="17" spans="1:28" ht="25.35" customHeight="1">
      <c r="A17" s="37">
        <v>5</v>
      </c>
      <c r="B17" s="37">
        <v>3</v>
      </c>
      <c r="C17" s="29" t="s">
        <v>759</v>
      </c>
      <c r="D17" s="43">
        <v>23667.599999999999</v>
      </c>
      <c r="E17" s="41">
        <v>18887.39</v>
      </c>
      <c r="F17" s="47">
        <f>(D17-E17)/E17</f>
        <v>0.25309002461430613</v>
      </c>
      <c r="G17" s="43">
        <v>3492</v>
      </c>
      <c r="H17" s="41">
        <v>43</v>
      </c>
      <c r="I17" s="41">
        <f>G17/H17</f>
        <v>81.20930232558139</v>
      </c>
      <c r="J17" s="41">
        <v>10</v>
      </c>
      <c r="K17" s="41">
        <v>3</v>
      </c>
      <c r="L17" s="43">
        <v>106238.39</v>
      </c>
      <c r="M17" s="43">
        <v>16708</v>
      </c>
      <c r="N17" s="39">
        <v>44855</v>
      </c>
      <c r="O17" s="38" t="s">
        <v>119</v>
      </c>
      <c r="P17" s="56"/>
      <c r="Q17" s="34"/>
      <c r="R17" s="57"/>
      <c r="S17" s="57"/>
      <c r="T17" s="34"/>
      <c r="U17" s="34"/>
      <c r="V17" s="34"/>
      <c r="W17" s="58"/>
      <c r="X17" s="58"/>
      <c r="Y17" s="7"/>
      <c r="Z17" s="7"/>
      <c r="AA17" s="34"/>
    </row>
    <row r="18" spans="1:28" ht="25.35" customHeight="1">
      <c r="A18" s="37">
        <v>6</v>
      </c>
      <c r="B18" s="37">
        <v>6</v>
      </c>
      <c r="C18" s="29" t="s">
        <v>751</v>
      </c>
      <c r="D18" s="43">
        <v>14725</v>
      </c>
      <c r="E18" s="41">
        <v>13361</v>
      </c>
      <c r="F18" s="47">
        <f>(D18-E18)/E18</f>
        <v>0.10208816705336426</v>
      </c>
      <c r="G18" s="43">
        <v>2918</v>
      </c>
      <c r="H18" s="41" t="s">
        <v>36</v>
      </c>
      <c r="I18" s="41" t="s">
        <v>36</v>
      </c>
      <c r="J18" s="41">
        <v>14</v>
      </c>
      <c r="K18" s="41">
        <v>4</v>
      </c>
      <c r="L18" s="43">
        <v>105266</v>
      </c>
      <c r="M18" s="43">
        <v>21664</v>
      </c>
      <c r="N18" s="39">
        <v>44848</v>
      </c>
      <c r="O18" s="38" t="s">
        <v>65</v>
      </c>
      <c r="P18" s="56"/>
      <c r="Q18" s="34"/>
      <c r="R18" s="57"/>
      <c r="S18" s="57"/>
      <c r="T18" s="34"/>
      <c r="U18" s="34"/>
      <c r="V18" s="34"/>
      <c r="W18" s="58"/>
      <c r="X18" s="58"/>
      <c r="Y18" s="7"/>
      <c r="Z18" s="7"/>
      <c r="AA18" s="34"/>
    </row>
    <row r="19" spans="1:28" ht="25.35" customHeight="1">
      <c r="A19" s="37">
        <v>7</v>
      </c>
      <c r="B19" s="37">
        <v>7</v>
      </c>
      <c r="C19" s="29" t="s">
        <v>713</v>
      </c>
      <c r="D19" s="43">
        <v>14068</v>
      </c>
      <c r="E19" s="41">
        <v>10364</v>
      </c>
      <c r="F19" s="47">
        <f>(D19-E19)/E19</f>
        <v>0.35739096873793902</v>
      </c>
      <c r="G19" s="43">
        <v>2767</v>
      </c>
      <c r="H19" s="41" t="s">
        <v>36</v>
      </c>
      <c r="I19" s="41" t="s">
        <v>36</v>
      </c>
      <c r="J19" s="41">
        <v>9</v>
      </c>
      <c r="K19" s="41">
        <v>8</v>
      </c>
      <c r="L19" s="43">
        <v>194476</v>
      </c>
      <c r="M19" s="43">
        <v>39345</v>
      </c>
      <c r="N19" s="39">
        <v>44820</v>
      </c>
      <c r="O19" s="38" t="s">
        <v>65</v>
      </c>
      <c r="P19" s="56"/>
      <c r="Q19" s="34"/>
      <c r="R19" s="57"/>
      <c r="S19" s="57"/>
      <c r="T19" s="34"/>
      <c r="U19" s="34"/>
      <c r="V19" s="34"/>
      <c r="W19" s="58"/>
      <c r="X19" s="58"/>
      <c r="Y19" s="7"/>
      <c r="Z19" s="7"/>
      <c r="AA19" s="34"/>
    </row>
    <row r="20" spans="1:28" ht="25.35" customHeight="1">
      <c r="A20" s="37">
        <v>8</v>
      </c>
      <c r="B20" s="37">
        <v>5</v>
      </c>
      <c r="C20" s="29" t="s">
        <v>730</v>
      </c>
      <c r="D20" s="43">
        <v>12316.42</v>
      </c>
      <c r="E20" s="41">
        <v>14603.75</v>
      </c>
      <c r="F20" s="47">
        <f>(D20-E20)/E20</f>
        <v>-0.15662620902165539</v>
      </c>
      <c r="G20" s="43">
        <v>1750</v>
      </c>
      <c r="H20" s="41">
        <v>34</v>
      </c>
      <c r="I20" s="41">
        <f>G20/H20</f>
        <v>51.470588235294116</v>
      </c>
      <c r="J20" s="41">
        <v>8</v>
      </c>
      <c r="K20" s="41">
        <v>6</v>
      </c>
      <c r="L20" s="43">
        <v>208412</v>
      </c>
      <c r="M20" s="43">
        <v>31502</v>
      </c>
      <c r="N20" s="39">
        <v>44834</v>
      </c>
      <c r="O20" s="38" t="s">
        <v>37</v>
      </c>
      <c r="P20" s="56"/>
      <c r="Q20" s="34"/>
      <c r="R20" s="57"/>
      <c r="S20" s="57"/>
      <c r="T20" s="34"/>
      <c r="U20" s="34"/>
      <c r="V20" s="34"/>
      <c r="W20" s="58"/>
      <c r="X20" s="58"/>
      <c r="Y20" s="7"/>
      <c r="Z20" s="7"/>
      <c r="AA20" s="34"/>
    </row>
    <row r="21" spans="1:28" ht="25.35" customHeight="1">
      <c r="A21" s="37">
        <v>9</v>
      </c>
      <c r="B21" s="37">
        <v>4</v>
      </c>
      <c r="C21" s="29" t="s">
        <v>750</v>
      </c>
      <c r="D21" s="43">
        <v>10030.93</v>
      </c>
      <c r="E21" s="41">
        <v>14811.5</v>
      </c>
      <c r="F21" s="47">
        <f>(D21-E21)/E21</f>
        <v>-0.32276069270499275</v>
      </c>
      <c r="G21" s="43">
        <v>1902</v>
      </c>
      <c r="H21" s="41">
        <v>60</v>
      </c>
      <c r="I21" s="41">
        <f>G21/H21</f>
        <v>31.7</v>
      </c>
      <c r="J21" s="41">
        <v>13</v>
      </c>
      <c r="K21" s="41">
        <v>3</v>
      </c>
      <c r="L21" s="43">
        <v>71677.7</v>
      </c>
      <c r="M21" s="43">
        <v>14426</v>
      </c>
      <c r="N21" s="39">
        <v>44855</v>
      </c>
      <c r="O21" s="38" t="s">
        <v>48</v>
      </c>
      <c r="P21" s="56"/>
      <c r="Q21" s="34"/>
      <c r="R21" s="57"/>
      <c r="S21" s="57"/>
      <c r="T21" s="34"/>
      <c r="U21" s="34"/>
      <c r="V21" s="34"/>
      <c r="W21" s="58"/>
      <c r="X21" s="58"/>
      <c r="Y21" s="7"/>
      <c r="Z21" s="7"/>
      <c r="AA21" s="34"/>
    </row>
    <row r="22" spans="1:28" ht="25.35" customHeight="1">
      <c r="A22" s="37">
        <v>10</v>
      </c>
      <c r="B22" s="37" t="s">
        <v>34</v>
      </c>
      <c r="C22" s="29" t="s">
        <v>776</v>
      </c>
      <c r="D22" s="43">
        <v>4846.1000000000004</v>
      </c>
      <c r="E22" s="41" t="s">
        <v>36</v>
      </c>
      <c r="F22" s="41" t="s">
        <v>36</v>
      </c>
      <c r="G22" s="43">
        <v>731</v>
      </c>
      <c r="H22" s="41">
        <v>33</v>
      </c>
      <c r="I22" s="41">
        <f>G22/H22</f>
        <v>22.151515151515152</v>
      </c>
      <c r="J22" s="41">
        <v>13</v>
      </c>
      <c r="K22" s="41">
        <v>1</v>
      </c>
      <c r="L22" s="43">
        <v>4846</v>
      </c>
      <c r="M22" s="43">
        <v>731</v>
      </c>
      <c r="N22" s="39">
        <v>44869</v>
      </c>
      <c r="O22" s="38" t="s">
        <v>50</v>
      </c>
      <c r="P22" s="56"/>
      <c r="Q22" s="34"/>
      <c r="R22" s="57"/>
      <c r="S22" s="57"/>
      <c r="T22" s="34"/>
      <c r="U22" s="34"/>
      <c r="V22" s="34"/>
      <c r="W22" s="58"/>
      <c r="X22" s="58"/>
      <c r="Y22" s="7"/>
      <c r="Z22" s="7"/>
      <c r="AA22" s="34"/>
    </row>
    <row r="23" spans="1:28" ht="25.35" customHeight="1">
      <c r="A23" s="14"/>
      <c r="B23" s="14"/>
      <c r="C23" s="28" t="s">
        <v>53</v>
      </c>
      <c r="D23" s="36">
        <f>SUM(D13:D22)</f>
        <v>290164.45999999996</v>
      </c>
      <c r="E23" s="36">
        <v>218260.39999999997</v>
      </c>
      <c r="F23" s="67">
        <f t="shared" ref="F22:F23" si="0">(D23-E23)/E23</f>
        <v>0.32944162110946379</v>
      </c>
      <c r="G23" s="36">
        <f t="shared" ref="E23:G23" si="1">SUM(G13:G22)</f>
        <v>44901</v>
      </c>
      <c r="H23" s="36"/>
      <c r="I23" s="16"/>
      <c r="J23" s="15"/>
      <c r="K23" s="17"/>
      <c r="L23" s="18"/>
      <c r="M23" s="22"/>
      <c r="N23" s="19"/>
      <c r="O23" s="48"/>
      <c r="T23" s="7"/>
      <c r="V23" s="26"/>
      <c r="W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4"/>
    </row>
    <row r="25" spans="1:28" ht="25.35" customHeight="1">
      <c r="A25" s="37">
        <v>11</v>
      </c>
      <c r="B25" s="37">
        <v>9</v>
      </c>
      <c r="C25" s="29" t="s">
        <v>654</v>
      </c>
      <c r="D25" s="43">
        <v>3874.08</v>
      </c>
      <c r="E25" s="41">
        <v>3827.8</v>
      </c>
      <c r="F25" s="47">
        <f>(D25-E25)/E25</f>
        <v>1.2090495846177895E-2</v>
      </c>
      <c r="G25" s="43">
        <v>752</v>
      </c>
      <c r="H25" s="41">
        <v>15</v>
      </c>
      <c r="I25" s="41">
        <f>G25/H25</f>
        <v>50.133333333333333</v>
      </c>
      <c r="J25" s="41">
        <v>3</v>
      </c>
      <c r="K25" s="41">
        <v>15</v>
      </c>
      <c r="L25" s="43">
        <v>314793.39</v>
      </c>
      <c r="M25" s="43">
        <v>67165</v>
      </c>
      <c r="N25" s="39">
        <v>44771</v>
      </c>
      <c r="O25" s="38" t="s">
        <v>45</v>
      </c>
      <c r="P25" s="56"/>
      <c r="Q25" s="34"/>
      <c r="R25" s="57"/>
      <c r="S25" s="57"/>
      <c r="T25" s="34"/>
      <c r="U25" s="34"/>
      <c r="V25" s="34"/>
      <c r="W25" s="58"/>
      <c r="X25" s="58"/>
      <c r="Y25" s="7"/>
      <c r="Z25" s="7"/>
      <c r="AA25" s="34"/>
    </row>
    <row r="26" spans="1:28" ht="25.35" customHeight="1">
      <c r="A26" s="37">
        <v>12</v>
      </c>
      <c r="B26" s="37">
        <v>8</v>
      </c>
      <c r="C26" s="29" t="s">
        <v>712</v>
      </c>
      <c r="D26" s="43">
        <v>3500.47</v>
      </c>
      <c r="E26" s="41">
        <v>6834.9</v>
      </c>
      <c r="F26" s="47">
        <f>(D26-E26)/E26</f>
        <v>-0.48785351651084874</v>
      </c>
      <c r="G26" s="43">
        <v>477</v>
      </c>
      <c r="H26" s="41">
        <v>8</v>
      </c>
      <c r="I26" s="41">
        <f>G26/H26</f>
        <v>59.625</v>
      </c>
      <c r="J26" s="41">
        <v>4</v>
      </c>
      <c r="K26" s="41">
        <v>8</v>
      </c>
      <c r="L26" s="43">
        <v>511106.49</v>
      </c>
      <c r="M26" s="43">
        <v>74064</v>
      </c>
      <c r="N26" s="39">
        <v>44820</v>
      </c>
      <c r="O26" s="38" t="s">
        <v>48</v>
      </c>
      <c r="P26" s="56"/>
      <c r="Q26" s="34"/>
      <c r="R26" s="57"/>
      <c r="S26" s="57"/>
      <c r="T26" s="34"/>
      <c r="U26" s="34"/>
      <c r="V26" s="34"/>
      <c r="W26" s="58"/>
      <c r="X26" s="58"/>
      <c r="Y26" s="7"/>
      <c r="Z26" s="7"/>
      <c r="AA26" s="34"/>
    </row>
    <row r="27" spans="1:28" ht="25.35" customHeight="1">
      <c r="A27" s="37">
        <v>13</v>
      </c>
      <c r="B27" s="37">
        <v>11</v>
      </c>
      <c r="C27" s="29" t="s">
        <v>680</v>
      </c>
      <c r="D27" s="43">
        <v>3223.69</v>
      </c>
      <c r="E27" s="41">
        <v>3442</v>
      </c>
      <c r="F27" s="47">
        <f>(D27-E27)/E27</f>
        <v>-6.3425334108076686E-2</v>
      </c>
      <c r="G27" s="43">
        <v>481</v>
      </c>
      <c r="H27" s="41">
        <v>9</v>
      </c>
      <c r="I27" s="41">
        <f>G27/H27</f>
        <v>53.444444444444443</v>
      </c>
      <c r="J27" s="41">
        <v>4</v>
      </c>
      <c r="K27" s="41">
        <v>12</v>
      </c>
      <c r="L27" s="43">
        <v>636055.56999999995</v>
      </c>
      <c r="M27" s="43">
        <v>97543</v>
      </c>
      <c r="N27" s="39">
        <v>44792</v>
      </c>
      <c r="O27" s="38" t="s">
        <v>39</v>
      </c>
      <c r="P27" s="56"/>
      <c r="Q27" s="34"/>
      <c r="R27" s="57"/>
      <c r="S27" s="57"/>
      <c r="T27" s="34"/>
      <c r="U27" s="34"/>
      <c r="V27" s="34"/>
      <c r="W27" s="58"/>
      <c r="X27" s="58"/>
      <c r="Y27" s="7"/>
      <c r="Z27" s="7"/>
      <c r="AA27" s="34"/>
    </row>
    <row r="28" spans="1:28" ht="25.35" customHeight="1">
      <c r="A28" s="37">
        <v>14</v>
      </c>
      <c r="B28" s="37">
        <v>15</v>
      </c>
      <c r="C28" s="29" t="s">
        <v>731</v>
      </c>
      <c r="D28" s="43">
        <v>2108.0700000000002</v>
      </c>
      <c r="E28" s="41">
        <v>2698.23</v>
      </c>
      <c r="F28" s="47">
        <f>(D28-E28)/E28</f>
        <v>-0.21872116165041522</v>
      </c>
      <c r="G28" s="43">
        <v>307</v>
      </c>
      <c r="H28" s="41">
        <v>7</v>
      </c>
      <c r="I28" s="41">
        <f>G28/H28</f>
        <v>43.857142857142854</v>
      </c>
      <c r="J28" s="41">
        <v>4</v>
      </c>
      <c r="K28" s="41">
        <v>6</v>
      </c>
      <c r="L28" s="43">
        <v>165840.57999999999</v>
      </c>
      <c r="M28" s="43">
        <v>27694</v>
      </c>
      <c r="N28" s="39">
        <v>44834</v>
      </c>
      <c r="O28" s="38" t="s">
        <v>539</v>
      </c>
      <c r="P28" s="56"/>
      <c r="Q28" s="34"/>
      <c r="R28" s="57"/>
      <c r="S28" s="57"/>
      <c r="T28" s="34"/>
      <c r="U28" s="34"/>
      <c r="V28" s="34"/>
      <c r="W28" s="58"/>
      <c r="X28" s="58"/>
      <c r="Y28" s="7"/>
      <c r="Z28" s="7"/>
      <c r="AA28" s="34"/>
    </row>
    <row r="29" spans="1:28" ht="25.35" customHeight="1">
      <c r="A29" s="37">
        <v>15</v>
      </c>
      <c r="B29" s="37" t="s">
        <v>34</v>
      </c>
      <c r="C29" s="29" t="s">
        <v>775</v>
      </c>
      <c r="D29" s="43">
        <v>1960.05</v>
      </c>
      <c r="E29" s="41" t="s">
        <v>36</v>
      </c>
      <c r="F29" s="41" t="s">
        <v>36</v>
      </c>
      <c r="G29" s="43">
        <v>301</v>
      </c>
      <c r="H29" s="41">
        <v>27</v>
      </c>
      <c r="I29" s="41">
        <f>G29/H29</f>
        <v>11.148148148148149</v>
      </c>
      <c r="J29" s="41">
        <v>14</v>
      </c>
      <c r="K29" s="41">
        <v>1</v>
      </c>
      <c r="L29" s="43">
        <v>1960</v>
      </c>
      <c r="M29" s="43">
        <v>301</v>
      </c>
      <c r="N29" s="39">
        <v>44869</v>
      </c>
      <c r="O29" s="38" t="s">
        <v>43</v>
      </c>
      <c r="P29" s="56"/>
      <c r="Q29" s="34"/>
      <c r="R29" s="57"/>
      <c r="S29" s="57"/>
      <c r="T29" s="34"/>
      <c r="U29" s="34"/>
      <c r="V29" s="34"/>
      <c r="W29" s="58"/>
      <c r="X29" s="58"/>
      <c r="Y29" s="7"/>
      <c r="Z29" s="7"/>
      <c r="AA29" s="34"/>
    </row>
    <row r="30" spans="1:28" ht="25.35" customHeight="1">
      <c r="A30" s="37">
        <v>16</v>
      </c>
      <c r="B30" s="37">
        <v>19</v>
      </c>
      <c r="C30" s="29" t="s">
        <v>632</v>
      </c>
      <c r="D30" s="43">
        <v>1799.53</v>
      </c>
      <c r="E30" s="41">
        <v>1427.04</v>
      </c>
      <c r="F30" s="47">
        <f>(D30-E30)/E30</f>
        <v>0.2610228164592443</v>
      </c>
      <c r="G30" s="43">
        <v>325</v>
      </c>
      <c r="H30" s="41">
        <v>11</v>
      </c>
      <c r="I30" s="41">
        <f>G30/H30</f>
        <v>29.545454545454547</v>
      </c>
      <c r="J30" s="41">
        <v>3</v>
      </c>
      <c r="K30" s="41">
        <v>19</v>
      </c>
      <c r="L30" s="43">
        <v>1335335</v>
      </c>
      <c r="M30" s="43">
        <v>247919</v>
      </c>
      <c r="N30" s="39">
        <v>44743</v>
      </c>
      <c r="O30" s="38" t="s">
        <v>43</v>
      </c>
      <c r="P30" s="56"/>
      <c r="Q30" s="34"/>
      <c r="R30" s="57"/>
      <c r="S30" s="57"/>
      <c r="T30" s="34"/>
      <c r="U30" s="34"/>
      <c r="V30" s="34"/>
      <c r="W30" s="58"/>
      <c r="X30" s="58"/>
      <c r="Y30" s="7"/>
      <c r="Z30" s="7"/>
      <c r="AA30" s="34"/>
    </row>
    <row r="31" spans="1:28" ht="25.35" customHeight="1">
      <c r="A31" s="37">
        <v>17</v>
      </c>
      <c r="B31" s="37">
        <v>12</v>
      </c>
      <c r="C31" s="29" t="s">
        <v>718</v>
      </c>
      <c r="D31" s="43">
        <v>1676.09</v>
      </c>
      <c r="E31" s="41">
        <v>2961.65</v>
      </c>
      <c r="F31" s="47">
        <f>(D31-E31)/E31</f>
        <v>-0.43406884675771956</v>
      </c>
      <c r="G31" s="43">
        <v>239</v>
      </c>
      <c r="H31" s="41">
        <v>6</v>
      </c>
      <c r="I31" s="41">
        <f>G31/H31</f>
        <v>39.833333333333336</v>
      </c>
      <c r="J31" s="41">
        <v>2</v>
      </c>
      <c r="K31" s="41">
        <v>7</v>
      </c>
      <c r="L31" s="43">
        <v>166337.65</v>
      </c>
      <c r="M31" s="43">
        <v>26530</v>
      </c>
      <c r="N31" s="39">
        <v>44827</v>
      </c>
      <c r="O31" s="38" t="s">
        <v>45</v>
      </c>
      <c r="P31" s="56"/>
      <c r="Q31" s="34"/>
      <c r="R31" s="57"/>
      <c r="S31" s="57"/>
      <c r="T31" s="34"/>
      <c r="U31" s="34"/>
      <c r="V31" s="34"/>
      <c r="W31" s="58"/>
      <c r="X31" s="58"/>
      <c r="Y31" s="7"/>
      <c r="Z31" s="7"/>
      <c r="AA31" s="34"/>
    </row>
    <row r="32" spans="1:28" ht="25.35" customHeight="1">
      <c r="A32" s="37">
        <v>18</v>
      </c>
      <c r="B32" s="68">
        <v>21</v>
      </c>
      <c r="C32" s="29" t="s">
        <v>54</v>
      </c>
      <c r="D32" s="43">
        <v>1654.97</v>
      </c>
      <c r="E32" s="41">
        <v>1042.58</v>
      </c>
      <c r="F32" s="47">
        <f>(D32-E32)/E32</f>
        <v>0.58737938575457049</v>
      </c>
      <c r="G32" s="43">
        <v>376</v>
      </c>
      <c r="H32" s="41">
        <v>7</v>
      </c>
      <c r="I32" s="41">
        <f>G32/H32</f>
        <v>53.714285714285715</v>
      </c>
      <c r="J32" s="41">
        <v>2</v>
      </c>
      <c r="K32" s="41" t="s">
        <v>36</v>
      </c>
      <c r="L32" s="43">
        <v>228820</v>
      </c>
      <c r="M32" s="43">
        <v>45646</v>
      </c>
      <c r="N32" s="39">
        <v>44526</v>
      </c>
      <c r="O32" s="38" t="s">
        <v>41</v>
      </c>
      <c r="P32" s="87"/>
      <c r="Q32" s="56"/>
      <c r="R32" s="34"/>
      <c r="S32" s="57"/>
      <c r="T32" s="57"/>
      <c r="U32" s="34"/>
      <c r="V32" s="34"/>
      <c r="W32" s="58"/>
      <c r="X32" s="58"/>
      <c r="Y32" s="34"/>
      <c r="Z32" s="7"/>
      <c r="AA32" s="7"/>
      <c r="AB32" s="34"/>
    </row>
    <row r="33" spans="1:29" ht="25.35" customHeight="1">
      <c r="A33" s="37">
        <v>19</v>
      </c>
      <c r="B33" s="37">
        <v>18</v>
      </c>
      <c r="C33" s="29" t="s">
        <v>711</v>
      </c>
      <c r="D33" s="43">
        <v>1392.02</v>
      </c>
      <c r="E33" s="41">
        <v>1581.7</v>
      </c>
      <c r="F33" s="47">
        <f>(D33-E33)/E33</f>
        <v>-0.11992160333818047</v>
      </c>
      <c r="G33" s="43">
        <v>205</v>
      </c>
      <c r="H33" s="41">
        <v>4</v>
      </c>
      <c r="I33" s="41">
        <f>G33/H33</f>
        <v>51.25</v>
      </c>
      <c r="J33" s="41">
        <v>1</v>
      </c>
      <c r="K33" s="41">
        <v>8</v>
      </c>
      <c r="L33" s="43">
        <v>114236</v>
      </c>
      <c r="M33" s="43">
        <v>17953</v>
      </c>
      <c r="N33" s="39">
        <v>44820</v>
      </c>
      <c r="O33" s="38" t="s">
        <v>43</v>
      </c>
      <c r="P33" s="56"/>
      <c r="Q33" s="34"/>
      <c r="R33" s="57"/>
      <c r="S33" s="57"/>
      <c r="T33" s="34"/>
      <c r="U33" s="34"/>
      <c r="V33" s="34"/>
      <c r="W33" s="58"/>
      <c r="X33" s="58"/>
      <c r="Y33" s="7"/>
      <c r="Z33" s="7"/>
      <c r="AA33" s="34"/>
    </row>
    <row r="34" spans="1:29" ht="25.35" customHeight="1">
      <c r="A34" s="37">
        <v>20</v>
      </c>
      <c r="B34" s="37">
        <v>14</v>
      </c>
      <c r="C34" s="29" t="s">
        <v>767</v>
      </c>
      <c r="D34" s="43">
        <v>1049</v>
      </c>
      <c r="E34" s="41">
        <v>2809</v>
      </c>
      <c r="F34" s="47">
        <f>(D34-E34)/E34</f>
        <v>-0.6265574937700249</v>
      </c>
      <c r="G34" s="43">
        <v>219</v>
      </c>
      <c r="H34" s="41" t="s">
        <v>36</v>
      </c>
      <c r="I34" s="41" t="s">
        <v>36</v>
      </c>
      <c r="J34" s="41">
        <v>4</v>
      </c>
      <c r="K34" s="41">
        <v>2</v>
      </c>
      <c r="L34" s="43">
        <v>7183</v>
      </c>
      <c r="M34" s="43">
        <v>1181</v>
      </c>
      <c r="N34" s="39">
        <v>44862</v>
      </c>
      <c r="O34" s="38" t="s">
        <v>65</v>
      </c>
      <c r="P34" s="56"/>
      <c r="Q34" s="34"/>
      <c r="R34" s="57"/>
      <c r="S34" s="57"/>
      <c r="T34" s="34"/>
      <c r="U34" s="34"/>
      <c r="V34" s="34"/>
      <c r="W34" s="58"/>
      <c r="X34" s="58"/>
      <c r="Y34" s="7"/>
      <c r="Z34" s="7"/>
      <c r="AA34" s="34"/>
    </row>
    <row r="35" spans="1:29" ht="25.35" customHeight="1">
      <c r="A35" s="14"/>
      <c r="B35" s="14"/>
      <c r="C35" s="28" t="s">
        <v>69</v>
      </c>
      <c r="D35" s="36">
        <f>SUM(D23:D34)</f>
        <v>312402.43</v>
      </c>
      <c r="E35" s="36">
        <v>241326.07</v>
      </c>
      <c r="F35" s="67">
        <f>(D35-E35)/E35</f>
        <v>0.29452416806853893</v>
      </c>
      <c r="G35" s="36">
        <f t="shared" ref="E35:G35" si="2">SUM(G23:G34)</f>
        <v>48583</v>
      </c>
      <c r="H35" s="36"/>
      <c r="I35" s="16"/>
      <c r="J35" s="15"/>
      <c r="K35" s="17"/>
      <c r="L35" s="18"/>
      <c r="M35" s="22"/>
      <c r="N35" s="19"/>
      <c r="O35" s="48"/>
      <c r="T35" s="7"/>
      <c r="V35" s="26"/>
      <c r="W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4"/>
    </row>
    <row r="37" spans="1:29" ht="25.35" customHeight="1">
      <c r="A37" s="37">
        <v>21</v>
      </c>
      <c r="B37" s="61">
        <v>16</v>
      </c>
      <c r="C37" s="29" t="s">
        <v>752</v>
      </c>
      <c r="D37" s="43">
        <v>481.14</v>
      </c>
      <c r="E37" s="41">
        <v>2128.63</v>
      </c>
      <c r="F37" s="47">
        <f>(D37-E37)/E37</f>
        <v>-0.77396729351742677</v>
      </c>
      <c r="G37" s="43">
        <v>65</v>
      </c>
      <c r="H37" s="41">
        <v>4</v>
      </c>
      <c r="I37" s="41">
        <f>G37/H37</f>
        <v>16.25</v>
      </c>
      <c r="J37" s="41">
        <v>2</v>
      </c>
      <c r="K37" s="41">
        <v>4</v>
      </c>
      <c r="L37" s="43">
        <v>35275</v>
      </c>
      <c r="M37" s="43">
        <v>5924</v>
      </c>
      <c r="N37" s="39">
        <v>44848</v>
      </c>
      <c r="O37" s="38" t="s">
        <v>43</v>
      </c>
      <c r="P37" s="87"/>
      <c r="Q37" s="56"/>
      <c r="R37" s="34"/>
      <c r="S37" s="57"/>
      <c r="T37" s="57"/>
      <c r="U37" s="34"/>
      <c r="V37" s="34"/>
      <c r="W37" s="7"/>
      <c r="X37" s="58"/>
      <c r="Y37" s="34"/>
      <c r="Z37" s="58"/>
    </row>
    <row r="38" spans="1:29" ht="25.35" customHeight="1">
      <c r="A38" s="37">
        <v>22</v>
      </c>
      <c r="B38" s="41" t="s">
        <v>36</v>
      </c>
      <c r="C38" s="29" t="s">
        <v>704</v>
      </c>
      <c r="D38" s="43">
        <v>428</v>
      </c>
      <c r="E38" s="41" t="s">
        <v>36</v>
      </c>
      <c r="F38" s="41" t="s">
        <v>36</v>
      </c>
      <c r="G38" s="43">
        <v>77</v>
      </c>
      <c r="H38" s="41">
        <v>3</v>
      </c>
      <c r="I38" s="41">
        <f>G38/H38</f>
        <v>25.666666666666668</v>
      </c>
      <c r="J38" s="41">
        <v>3</v>
      </c>
      <c r="K38" s="41" t="s">
        <v>36</v>
      </c>
      <c r="L38" s="43">
        <v>41176.39</v>
      </c>
      <c r="M38" s="43">
        <v>6706</v>
      </c>
      <c r="N38" s="39">
        <v>44813</v>
      </c>
      <c r="O38" s="38" t="s">
        <v>68</v>
      </c>
      <c r="P38" s="87"/>
      <c r="Q38" s="56"/>
      <c r="R38" s="34"/>
      <c r="S38" s="57"/>
      <c r="T38" s="57"/>
      <c r="U38" s="34"/>
      <c r="V38" s="34"/>
      <c r="W38" s="58"/>
      <c r="X38" s="58"/>
      <c r="Y38" s="34"/>
      <c r="Z38" s="7"/>
      <c r="AA38" s="7"/>
      <c r="AB38" s="34"/>
    </row>
    <row r="39" spans="1:29" ht="25.35" customHeight="1">
      <c r="A39" s="37">
        <v>23</v>
      </c>
      <c r="B39" s="61">
        <v>10</v>
      </c>
      <c r="C39" s="29" t="s">
        <v>764</v>
      </c>
      <c r="D39" s="43">
        <v>362.2</v>
      </c>
      <c r="E39" s="41">
        <v>3638.6</v>
      </c>
      <c r="F39" s="47">
        <f>(D39-E39)/E39</f>
        <v>-0.90045621942505361</v>
      </c>
      <c r="G39" s="43">
        <v>62</v>
      </c>
      <c r="H39" s="41">
        <v>5</v>
      </c>
      <c r="I39" s="41">
        <f>G39/H39</f>
        <v>12.4</v>
      </c>
      <c r="J39" s="41">
        <v>4</v>
      </c>
      <c r="K39" s="41">
        <v>2</v>
      </c>
      <c r="L39" s="43">
        <v>7989</v>
      </c>
      <c r="M39" s="43">
        <v>1194</v>
      </c>
      <c r="N39" s="39">
        <v>44862</v>
      </c>
      <c r="O39" s="38" t="s">
        <v>50</v>
      </c>
      <c r="P39" s="35"/>
      <c r="Q39" s="56"/>
      <c r="R39" s="56"/>
      <c r="S39" s="87"/>
      <c r="T39" s="56"/>
      <c r="V39" s="57"/>
      <c r="W39" s="57"/>
      <c r="X39" s="7"/>
      <c r="Y39" s="26"/>
      <c r="Z39" s="58"/>
      <c r="AA39" s="34"/>
      <c r="AB39" s="58"/>
      <c r="AC39" s="34"/>
    </row>
    <row r="40" spans="1:29" ht="25.35" customHeight="1">
      <c r="A40" s="37">
        <v>24</v>
      </c>
      <c r="B40" s="37">
        <v>20</v>
      </c>
      <c r="C40" s="29" t="s">
        <v>766</v>
      </c>
      <c r="D40" s="43">
        <v>277</v>
      </c>
      <c r="E40" s="41">
        <v>1260</v>
      </c>
      <c r="F40" s="47">
        <f>(D40-E40)/E40</f>
        <v>-0.78015873015873016</v>
      </c>
      <c r="G40" s="43">
        <v>47</v>
      </c>
      <c r="H40" s="41" t="s">
        <v>36</v>
      </c>
      <c r="I40" s="41" t="s">
        <v>36</v>
      </c>
      <c r="J40" s="41">
        <v>2</v>
      </c>
      <c r="K40" s="41">
        <v>2</v>
      </c>
      <c r="L40" s="43">
        <v>3481</v>
      </c>
      <c r="M40" s="43">
        <v>560</v>
      </c>
      <c r="N40" s="39">
        <v>44862</v>
      </c>
      <c r="O40" s="38" t="s">
        <v>65</v>
      </c>
      <c r="P40" s="56"/>
      <c r="Q40" s="34"/>
      <c r="R40" s="57"/>
      <c r="S40" s="57"/>
      <c r="T40" s="34"/>
      <c r="U40" s="34"/>
      <c r="V40" s="34"/>
      <c r="W40" s="58"/>
      <c r="X40" s="58"/>
      <c r="Y40" s="7"/>
      <c r="Z40" s="7"/>
      <c r="AA40" s="34"/>
    </row>
    <row r="41" spans="1:29" ht="25.35" customHeight="1">
      <c r="A41" s="37">
        <v>25</v>
      </c>
      <c r="B41" s="37">
        <v>24</v>
      </c>
      <c r="C41" s="29" t="s">
        <v>738</v>
      </c>
      <c r="D41" s="43">
        <v>248</v>
      </c>
      <c r="E41" s="41">
        <v>146</v>
      </c>
      <c r="F41" s="47">
        <f>(D41-E41)/E41</f>
        <v>0.69863013698630139</v>
      </c>
      <c r="G41" s="43">
        <v>52</v>
      </c>
      <c r="H41" s="41">
        <v>2</v>
      </c>
      <c r="I41" s="41">
        <f>G41/H41</f>
        <v>26</v>
      </c>
      <c r="J41" s="41">
        <v>2</v>
      </c>
      <c r="K41" s="41">
        <v>5</v>
      </c>
      <c r="L41" s="43">
        <v>15464</v>
      </c>
      <c r="M41" s="43">
        <v>2417</v>
      </c>
      <c r="N41" s="39">
        <v>44841</v>
      </c>
      <c r="O41" s="38" t="s">
        <v>43</v>
      </c>
      <c r="P41" s="56"/>
      <c r="Q41" s="34"/>
      <c r="R41" s="57"/>
      <c r="S41" s="57"/>
      <c r="T41" s="34"/>
      <c r="U41" s="34"/>
      <c r="V41" s="34"/>
      <c r="W41" s="58"/>
      <c r="X41" s="58"/>
      <c r="Y41" s="7"/>
      <c r="Z41" s="7"/>
      <c r="AA41" s="34"/>
    </row>
    <row r="42" spans="1:29" ht="25.35" customHeight="1">
      <c r="A42" s="37">
        <v>26</v>
      </c>
      <c r="B42" s="37">
        <v>13</v>
      </c>
      <c r="C42" s="29" t="s">
        <v>765</v>
      </c>
      <c r="D42" s="43">
        <v>85</v>
      </c>
      <c r="E42" s="41">
        <v>2817.19</v>
      </c>
      <c r="F42" s="47">
        <f>(D42-E42)/E42</f>
        <v>-0.96982809111206558</v>
      </c>
      <c r="G42" s="43">
        <v>13</v>
      </c>
      <c r="H42" s="41">
        <v>1</v>
      </c>
      <c r="I42" s="41">
        <f>G42/H42</f>
        <v>13</v>
      </c>
      <c r="J42" s="41">
        <v>1</v>
      </c>
      <c r="K42" s="41">
        <v>2</v>
      </c>
      <c r="L42" s="43">
        <v>6233.14</v>
      </c>
      <c r="M42" s="43">
        <v>964</v>
      </c>
      <c r="N42" s="39">
        <v>44862</v>
      </c>
      <c r="O42" s="38" t="s">
        <v>48</v>
      </c>
      <c r="P42" s="56"/>
      <c r="Q42" s="34"/>
      <c r="R42" s="57"/>
      <c r="S42" s="57"/>
      <c r="T42" s="34"/>
      <c r="U42" s="34"/>
      <c r="V42" s="34"/>
      <c r="W42" s="58"/>
      <c r="X42" s="58"/>
      <c r="Y42" s="7"/>
      <c r="Z42" s="7"/>
      <c r="AA42" s="34"/>
    </row>
    <row r="43" spans="1:29" ht="25.35" customHeight="1">
      <c r="A43" s="37">
        <v>27</v>
      </c>
      <c r="B43" s="37">
        <v>17</v>
      </c>
      <c r="C43" s="29" t="s">
        <v>768</v>
      </c>
      <c r="D43" s="43">
        <v>44</v>
      </c>
      <c r="E43" s="41">
        <v>1940.23</v>
      </c>
      <c r="F43" s="47">
        <f>(D43-E43)/E43</f>
        <v>-0.97732227622498369</v>
      </c>
      <c r="G43" s="43">
        <v>8</v>
      </c>
      <c r="H43" s="41">
        <v>1</v>
      </c>
      <c r="I43" s="41">
        <f>G43/H43</f>
        <v>8</v>
      </c>
      <c r="J43" s="41">
        <v>1</v>
      </c>
      <c r="K43" s="41">
        <v>2</v>
      </c>
      <c r="L43" s="43">
        <v>6065.22</v>
      </c>
      <c r="M43" s="43">
        <v>952</v>
      </c>
      <c r="N43" s="39">
        <v>44862</v>
      </c>
      <c r="O43" s="38" t="s">
        <v>539</v>
      </c>
      <c r="P43" s="56"/>
      <c r="Q43" s="34"/>
      <c r="R43" s="57"/>
      <c r="S43" s="57"/>
      <c r="T43" s="34"/>
      <c r="U43" s="34"/>
      <c r="V43" s="34"/>
      <c r="W43" s="58"/>
      <c r="X43" s="58"/>
      <c r="Y43" s="7"/>
      <c r="Z43" s="7"/>
      <c r="AA43" s="34"/>
    </row>
    <row r="44" spans="1:29" ht="25.35" customHeight="1">
      <c r="A44" s="14"/>
      <c r="B44" s="14"/>
      <c r="C44" s="28" t="s">
        <v>205</v>
      </c>
      <c r="D44" s="36">
        <f>SUM(D35:D43)</f>
        <v>314327.77</v>
      </c>
      <c r="E44" s="36">
        <v>243251.75</v>
      </c>
      <c r="F44" s="67">
        <f>(D44-E44)/E44</f>
        <v>0.29219119698008345</v>
      </c>
      <c r="G44" s="36">
        <f t="shared" ref="E44:G44" si="3">SUM(G35:G43)</f>
        <v>48907</v>
      </c>
      <c r="H44" s="36"/>
      <c r="I44" s="16"/>
      <c r="J44" s="15"/>
      <c r="K44" s="17"/>
      <c r="L44" s="18"/>
      <c r="M44" s="22"/>
      <c r="N44" s="19"/>
      <c r="O44" s="48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4.8554687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695</v>
      </c>
      <c r="E6" s="4" t="s">
        <v>688</v>
      </c>
      <c r="F6" s="180"/>
      <c r="G6" s="4" t="s">
        <v>695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46"/>
      <c r="E9" s="146"/>
      <c r="F9" s="179" t="s">
        <v>18</v>
      </c>
      <c r="G9" s="146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26"/>
      <c r="X9" s="34"/>
      <c r="Y9" s="35"/>
      <c r="Z9" s="34"/>
    </row>
    <row r="10" spans="1:28">
      <c r="A10" s="177"/>
      <c r="B10" s="177"/>
      <c r="C10" s="180"/>
      <c r="D10" s="147" t="s">
        <v>696</v>
      </c>
      <c r="E10" s="147" t="s">
        <v>689</v>
      </c>
      <c r="F10" s="180"/>
      <c r="G10" s="147" t="s">
        <v>696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4"/>
      <c r="Y10" s="35"/>
      <c r="Z10" s="34"/>
    </row>
    <row r="11" spans="1:28">
      <c r="A11" s="177"/>
      <c r="B11" s="177"/>
      <c r="C11" s="180"/>
      <c r="D11" s="147" t="s">
        <v>31</v>
      </c>
      <c r="E11" s="4" t="s">
        <v>31</v>
      </c>
      <c r="F11" s="180"/>
      <c r="G11" s="147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" customHeight="1" thickBot="1">
      <c r="A12" s="177"/>
      <c r="B12" s="178"/>
      <c r="C12" s="181"/>
      <c r="D12" s="148"/>
      <c r="E12" s="5" t="s">
        <v>16</v>
      </c>
      <c r="F12" s="181"/>
      <c r="G12" s="148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45678.87</v>
      </c>
      <c r="E13" s="41">
        <v>48105.09</v>
      </c>
      <c r="F13" s="47">
        <f>(D13-E13)/E13</f>
        <v>-5.0435827061127918E-2</v>
      </c>
      <c r="G13" s="43">
        <v>6766</v>
      </c>
      <c r="H13" s="41">
        <v>129</v>
      </c>
      <c r="I13" s="41">
        <f>G13/H13</f>
        <v>52.449612403100772</v>
      </c>
      <c r="J13" s="41">
        <v>17</v>
      </c>
      <c r="K13" s="41">
        <v>3</v>
      </c>
      <c r="L13" s="43">
        <v>344330.98</v>
      </c>
      <c r="M13" s="43">
        <v>51852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35" customHeight="1">
      <c r="A14" s="37">
        <v>2</v>
      </c>
      <c r="B14" s="37" t="s">
        <v>34</v>
      </c>
      <c r="C14" s="29" t="s">
        <v>694</v>
      </c>
      <c r="D14" s="43">
        <v>27581</v>
      </c>
      <c r="E14" s="41" t="s">
        <v>36</v>
      </c>
      <c r="F14" s="41" t="s">
        <v>36</v>
      </c>
      <c r="G14" s="43">
        <v>3716</v>
      </c>
      <c r="H14" s="41" t="s">
        <v>36</v>
      </c>
      <c r="I14" s="41" t="s">
        <v>36</v>
      </c>
      <c r="J14" s="41">
        <v>15</v>
      </c>
      <c r="K14" s="41">
        <v>1</v>
      </c>
      <c r="L14" s="43">
        <v>35258</v>
      </c>
      <c r="M14" s="43">
        <v>4659</v>
      </c>
      <c r="N14" s="39">
        <v>44806</v>
      </c>
      <c r="O14" s="38" t="s">
        <v>65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14123.67</v>
      </c>
      <c r="E15" s="41">
        <v>11037.96</v>
      </c>
      <c r="F15" s="47">
        <f>(D15-E15)/E15</f>
        <v>0.27955437417783729</v>
      </c>
      <c r="G15" s="43">
        <v>2645</v>
      </c>
      <c r="H15" s="41">
        <v>115</v>
      </c>
      <c r="I15" s="41">
        <f>G15/H15</f>
        <v>23</v>
      </c>
      <c r="J15" s="41">
        <v>16</v>
      </c>
      <c r="K15" s="41">
        <v>10</v>
      </c>
      <c r="L15" s="43">
        <v>1269228</v>
      </c>
      <c r="M15" s="43">
        <v>235479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654</v>
      </c>
      <c r="D16" s="43">
        <v>12595.16</v>
      </c>
      <c r="E16" s="41">
        <v>10397.17</v>
      </c>
      <c r="F16" s="47">
        <f>(D16-E16)/E16</f>
        <v>0.21140271823967483</v>
      </c>
      <c r="G16" s="43">
        <v>2541</v>
      </c>
      <c r="H16" s="41">
        <v>83</v>
      </c>
      <c r="I16" s="41">
        <f>G16/H16</f>
        <v>30.6144578313253</v>
      </c>
      <c r="J16" s="41">
        <v>13</v>
      </c>
      <c r="K16" s="41">
        <v>6</v>
      </c>
      <c r="L16" s="43">
        <v>210221.37</v>
      </c>
      <c r="M16" s="43">
        <v>46352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>
        <v>5</v>
      </c>
      <c r="C17" s="29" t="s">
        <v>684</v>
      </c>
      <c r="D17" s="43">
        <v>7790.94</v>
      </c>
      <c r="E17" s="41">
        <v>10123.77</v>
      </c>
      <c r="F17" s="47">
        <f>(D17-E17)/E17</f>
        <v>-0.23043095605688402</v>
      </c>
      <c r="G17" s="43">
        <v>1094</v>
      </c>
      <c r="H17" s="41">
        <v>71</v>
      </c>
      <c r="I17" s="41">
        <f>G17/H17</f>
        <v>15.408450704225352</v>
      </c>
      <c r="J17" s="41">
        <v>9</v>
      </c>
      <c r="K17" s="41">
        <v>2</v>
      </c>
      <c r="L17" s="43">
        <v>33036.089999999997</v>
      </c>
      <c r="M17" s="43">
        <v>5375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6</v>
      </c>
      <c r="C18" s="29" t="s">
        <v>658</v>
      </c>
      <c r="D18" s="43">
        <v>6191.94</v>
      </c>
      <c r="E18" s="41">
        <v>6959.07</v>
      </c>
      <c r="F18" s="47">
        <f>(D18-E18)/E18</f>
        <v>-0.11023455720376432</v>
      </c>
      <c r="G18" s="43">
        <v>918</v>
      </c>
      <c r="H18" s="41">
        <v>43</v>
      </c>
      <c r="I18" s="41">
        <f>G18/H18</f>
        <v>21.348837209302324</v>
      </c>
      <c r="J18" s="41">
        <v>7</v>
      </c>
      <c r="K18" s="41">
        <v>5</v>
      </c>
      <c r="L18" s="43">
        <v>143721.13</v>
      </c>
      <c r="M18" s="43">
        <v>20863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>
        <v>2</v>
      </c>
      <c r="C19" s="29" t="s">
        <v>692</v>
      </c>
      <c r="D19" s="43">
        <v>4395.96</v>
      </c>
      <c r="E19" s="41">
        <v>18235.259999999998</v>
      </c>
      <c r="F19" s="47">
        <f>(D19-E19)/E19</f>
        <v>-0.75893077477370763</v>
      </c>
      <c r="G19" s="43">
        <v>653</v>
      </c>
      <c r="H19" s="41">
        <v>39</v>
      </c>
      <c r="I19" s="41">
        <f>G19/H19</f>
        <v>16.743589743589745</v>
      </c>
      <c r="J19" s="41">
        <v>9</v>
      </c>
      <c r="K19" s="41">
        <v>2</v>
      </c>
      <c r="L19" s="43">
        <v>30096.99</v>
      </c>
      <c r="M19" s="43">
        <v>4529</v>
      </c>
      <c r="N19" s="39">
        <v>44799</v>
      </c>
      <c r="O19" s="38" t="s">
        <v>39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693</v>
      </c>
      <c r="D20" s="43">
        <v>3705</v>
      </c>
      <c r="E20" s="41" t="s">
        <v>36</v>
      </c>
      <c r="F20" s="41" t="s">
        <v>36</v>
      </c>
      <c r="G20" s="43">
        <v>667</v>
      </c>
      <c r="H20" s="41" t="s">
        <v>36</v>
      </c>
      <c r="I20" s="41" t="s">
        <v>36</v>
      </c>
      <c r="J20" s="41">
        <v>19</v>
      </c>
      <c r="K20" s="41">
        <v>1</v>
      </c>
      <c r="L20" s="43">
        <v>4885</v>
      </c>
      <c r="M20" s="43">
        <v>818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8</v>
      </c>
      <c r="C21" s="29" t="s">
        <v>681</v>
      </c>
      <c r="D21" s="43">
        <v>2761.46</v>
      </c>
      <c r="E21" s="41">
        <v>3173.84</v>
      </c>
      <c r="F21" s="47">
        <f>(D21-E21)/E21</f>
        <v>-0.12993093539686942</v>
      </c>
      <c r="G21" s="43">
        <v>641</v>
      </c>
      <c r="H21" s="41">
        <v>42</v>
      </c>
      <c r="I21" s="41">
        <f>G21/H21</f>
        <v>15.261904761904763</v>
      </c>
      <c r="J21" s="41">
        <v>12</v>
      </c>
      <c r="K21" s="41">
        <v>3</v>
      </c>
      <c r="L21" s="43">
        <v>27203.81</v>
      </c>
      <c r="M21" s="43">
        <v>6359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685</v>
      </c>
      <c r="D22" s="43">
        <v>1990.87</v>
      </c>
      <c r="E22" s="41">
        <v>3890.03</v>
      </c>
      <c r="F22" s="47">
        <f>(D22-E22)/E22</f>
        <v>-0.48821217317090104</v>
      </c>
      <c r="G22" s="43">
        <v>277</v>
      </c>
      <c r="H22" s="41">
        <v>27</v>
      </c>
      <c r="I22" s="41">
        <f>G22/H22</f>
        <v>10.25925925925926</v>
      </c>
      <c r="J22" s="41">
        <v>6</v>
      </c>
      <c r="K22" s="41">
        <v>2</v>
      </c>
      <c r="L22" s="43">
        <v>11658</v>
      </c>
      <c r="M22" s="43">
        <v>2187</v>
      </c>
      <c r="N22" s="39">
        <v>44799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126814.87000000001</v>
      </c>
      <c r="E23" s="36">
        <v>116349.83</v>
      </c>
      <c r="F23" s="67">
        <f>(D23-E23)/E23</f>
        <v>8.9944609287353566E-2</v>
      </c>
      <c r="G23" s="36">
        <f t="shared" ref="G23" si="0">SUM(G13:G22)</f>
        <v>19918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35" customHeight="1">
      <c r="A25" s="37">
        <v>11</v>
      </c>
      <c r="B25" s="37">
        <v>13</v>
      </c>
      <c r="C25" s="29" t="s">
        <v>683</v>
      </c>
      <c r="D25" s="43">
        <v>1903.56</v>
      </c>
      <c r="E25" s="41">
        <v>1405.5</v>
      </c>
      <c r="F25" s="47">
        <f t="shared" ref="F25:F35" si="1">(D25-E25)/E25</f>
        <v>0.35436499466382065</v>
      </c>
      <c r="G25" s="43">
        <v>437</v>
      </c>
      <c r="H25" s="41">
        <v>15</v>
      </c>
      <c r="I25" s="41">
        <f t="shared" ref="I25:I33" si="2">G25/H25</f>
        <v>29.133333333333333</v>
      </c>
      <c r="J25" s="41">
        <v>7</v>
      </c>
      <c r="K25" s="41">
        <v>2</v>
      </c>
      <c r="L25" s="43">
        <v>7433.67</v>
      </c>
      <c r="M25" s="43">
        <v>1851</v>
      </c>
      <c r="N25" s="39">
        <v>44799</v>
      </c>
      <c r="O25" s="38" t="s">
        <v>81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655</v>
      </c>
      <c r="D26" s="43">
        <v>1832.36</v>
      </c>
      <c r="E26" s="41">
        <v>1623.47</v>
      </c>
      <c r="F26" s="47">
        <f t="shared" si="1"/>
        <v>0.12866883896838247</v>
      </c>
      <c r="G26" s="43">
        <v>251</v>
      </c>
      <c r="H26" s="41">
        <v>10</v>
      </c>
      <c r="I26" s="41">
        <f t="shared" si="2"/>
        <v>25.1</v>
      </c>
      <c r="J26" s="41">
        <v>4</v>
      </c>
      <c r="K26" s="41">
        <v>6</v>
      </c>
      <c r="L26" s="43">
        <v>96577.72</v>
      </c>
      <c r="M26" s="43">
        <v>14446</v>
      </c>
      <c r="N26" s="39">
        <v>44771</v>
      </c>
      <c r="O26" s="38" t="s">
        <v>48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>
        <v>14</v>
      </c>
      <c r="C27" s="29" t="s">
        <v>597</v>
      </c>
      <c r="D27" s="43">
        <v>1699.02</v>
      </c>
      <c r="E27" s="41">
        <v>1377.29</v>
      </c>
      <c r="F27" s="47">
        <f t="shared" si="1"/>
        <v>0.23359641034204853</v>
      </c>
      <c r="G27" s="43">
        <v>238</v>
      </c>
      <c r="H27" s="41">
        <v>12</v>
      </c>
      <c r="I27" s="41">
        <f t="shared" si="2"/>
        <v>19.833333333333332</v>
      </c>
      <c r="J27" s="41">
        <v>3</v>
      </c>
      <c r="K27" s="41">
        <v>15</v>
      </c>
      <c r="L27" s="43">
        <v>355226</v>
      </c>
      <c r="M27" s="43">
        <v>53120</v>
      </c>
      <c r="N27" s="39">
        <v>44708</v>
      </c>
      <c r="O27" s="38" t="s">
        <v>37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15</v>
      </c>
      <c r="C28" s="29" t="s">
        <v>671</v>
      </c>
      <c r="D28" s="43">
        <v>1413.76</v>
      </c>
      <c r="E28" s="41">
        <v>1301.0899999999999</v>
      </c>
      <c r="F28" s="47">
        <f t="shared" si="1"/>
        <v>8.659662283162585E-2</v>
      </c>
      <c r="G28" s="43">
        <v>329</v>
      </c>
      <c r="H28" s="41">
        <v>23</v>
      </c>
      <c r="I28" s="41">
        <f t="shared" si="2"/>
        <v>14.304347826086957</v>
      </c>
      <c r="J28" s="41">
        <v>11</v>
      </c>
      <c r="K28" s="41">
        <v>4</v>
      </c>
      <c r="L28" s="43">
        <v>25425</v>
      </c>
      <c r="M28" s="43">
        <v>5848</v>
      </c>
      <c r="N28" s="39">
        <v>44785</v>
      </c>
      <c r="O28" s="38" t="s">
        <v>50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10</v>
      </c>
      <c r="C29" s="29" t="s">
        <v>670</v>
      </c>
      <c r="D29" s="43">
        <v>810.8</v>
      </c>
      <c r="E29" s="41">
        <v>2199.77</v>
      </c>
      <c r="F29" s="47">
        <f t="shared" si="1"/>
        <v>-0.63141601167394779</v>
      </c>
      <c r="G29" s="43">
        <v>120</v>
      </c>
      <c r="H29" s="41">
        <v>7</v>
      </c>
      <c r="I29" s="41">
        <f t="shared" si="2"/>
        <v>17.142857142857142</v>
      </c>
      <c r="J29" s="41">
        <v>2</v>
      </c>
      <c r="K29" s="41">
        <v>4</v>
      </c>
      <c r="L29" s="43">
        <v>44106</v>
      </c>
      <c r="M29" s="43">
        <v>6846</v>
      </c>
      <c r="N29" s="39">
        <v>44785</v>
      </c>
      <c r="O29" s="38" t="s">
        <v>43</v>
      </c>
      <c r="P29" s="87"/>
      <c r="Q29" s="56"/>
      <c r="R29" s="34"/>
      <c r="S29" s="57"/>
      <c r="T29" s="57"/>
      <c r="U29" s="57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37">
        <v>9</v>
      </c>
      <c r="C30" s="29" t="s">
        <v>682</v>
      </c>
      <c r="D30" s="43">
        <v>768.4</v>
      </c>
      <c r="E30" s="41">
        <v>2227.87</v>
      </c>
      <c r="F30" s="47">
        <f t="shared" si="1"/>
        <v>-0.65509657206210414</v>
      </c>
      <c r="G30" s="43">
        <v>110</v>
      </c>
      <c r="H30" s="41">
        <v>9</v>
      </c>
      <c r="I30" s="41">
        <f t="shared" si="2"/>
        <v>12.222222222222221</v>
      </c>
      <c r="J30" s="41">
        <v>4</v>
      </c>
      <c r="K30" s="41">
        <v>3</v>
      </c>
      <c r="L30" s="43">
        <v>18688</v>
      </c>
      <c r="M30" s="43">
        <v>3190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17</v>
      </c>
      <c r="C31" s="29" t="s">
        <v>626</v>
      </c>
      <c r="D31" s="43">
        <v>718</v>
      </c>
      <c r="E31" s="41">
        <v>751.78</v>
      </c>
      <c r="F31" s="47">
        <f t="shared" si="1"/>
        <v>-4.4933358163292421E-2</v>
      </c>
      <c r="G31" s="43">
        <v>238</v>
      </c>
      <c r="H31" s="41">
        <v>10</v>
      </c>
      <c r="I31" s="41">
        <f t="shared" si="2"/>
        <v>23.8</v>
      </c>
      <c r="J31" s="41">
        <v>3</v>
      </c>
      <c r="K31" s="41">
        <v>11</v>
      </c>
      <c r="L31" s="43">
        <v>243966.6</v>
      </c>
      <c r="M31" s="43">
        <v>37754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35" customHeight="1">
      <c r="A32" s="37">
        <v>18</v>
      </c>
      <c r="B32" s="61">
        <v>12</v>
      </c>
      <c r="C32" s="29" t="s">
        <v>633</v>
      </c>
      <c r="D32" s="43">
        <v>637.35</v>
      </c>
      <c r="E32" s="41">
        <v>1611.59</v>
      </c>
      <c r="F32" s="47">
        <f t="shared" si="1"/>
        <v>-0.6045210009990134</v>
      </c>
      <c r="G32" s="43">
        <v>106</v>
      </c>
      <c r="H32" s="41">
        <v>6</v>
      </c>
      <c r="I32" s="41">
        <f t="shared" si="2"/>
        <v>17.666666666666668</v>
      </c>
      <c r="J32" s="41">
        <v>2</v>
      </c>
      <c r="K32" s="41">
        <v>9</v>
      </c>
      <c r="L32" s="43">
        <v>370781</v>
      </c>
      <c r="M32" s="43">
        <v>52547</v>
      </c>
      <c r="N32" s="39">
        <v>44750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  <c r="AA32" s="7"/>
      <c r="AB32" s="34"/>
    </row>
    <row r="33" spans="1:29" ht="25.35" customHeight="1">
      <c r="A33" s="37">
        <v>19</v>
      </c>
      <c r="B33" s="37">
        <v>18</v>
      </c>
      <c r="C33" s="29" t="s">
        <v>623</v>
      </c>
      <c r="D33" s="43">
        <v>591.79999999999995</v>
      </c>
      <c r="E33" s="43">
        <v>739.65</v>
      </c>
      <c r="F33" s="47">
        <f t="shared" si="1"/>
        <v>-0.19989184073548302</v>
      </c>
      <c r="G33" s="43">
        <v>80</v>
      </c>
      <c r="H33" s="41">
        <v>3</v>
      </c>
      <c r="I33" s="41">
        <f t="shared" si="2"/>
        <v>26.666666666666668</v>
      </c>
      <c r="J33" s="41">
        <v>1</v>
      </c>
      <c r="K33" s="41">
        <v>11</v>
      </c>
      <c r="L33" s="43">
        <v>311876.37</v>
      </c>
      <c r="M33" s="43">
        <v>48455</v>
      </c>
      <c r="N33" s="39">
        <v>44736</v>
      </c>
      <c r="O33" s="38" t="s">
        <v>624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9" ht="25.35" customHeight="1">
      <c r="A34" s="37">
        <v>20</v>
      </c>
      <c r="B34" s="68">
        <v>16</v>
      </c>
      <c r="C34" s="29" t="s">
        <v>66</v>
      </c>
      <c r="D34" s="43">
        <v>160</v>
      </c>
      <c r="E34" s="41">
        <v>891</v>
      </c>
      <c r="F34" s="47">
        <f t="shared" si="1"/>
        <v>-0.8204264870931538</v>
      </c>
      <c r="G34" s="43">
        <v>34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19068</v>
      </c>
      <c r="M34" s="43">
        <v>3239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7"/>
      <c r="V34" s="34"/>
      <c r="W34" s="34"/>
      <c r="X34" s="34"/>
      <c r="Y34" s="58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137349.91999999998</v>
      </c>
      <c r="E35" s="36">
        <v>126737.59999999998</v>
      </c>
      <c r="F35" s="67">
        <f t="shared" si="1"/>
        <v>8.3734582318112455E-2</v>
      </c>
      <c r="G35" s="36">
        <f>SUM(G23:G34)</f>
        <v>21861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9" ht="25.35" customHeight="1">
      <c r="A37" s="37">
        <v>21</v>
      </c>
      <c r="B37" s="66">
        <v>23</v>
      </c>
      <c r="C37" s="29" t="s">
        <v>565</v>
      </c>
      <c r="D37" s="43">
        <v>115.2</v>
      </c>
      <c r="E37" s="41">
        <v>105.6</v>
      </c>
      <c r="F37" s="47">
        <f>(D37-E37)/E37</f>
        <v>9.0909090909090995E-2</v>
      </c>
      <c r="G37" s="43">
        <v>32</v>
      </c>
      <c r="H37" s="41">
        <v>3</v>
      </c>
      <c r="I37" s="41">
        <f>G37/H37</f>
        <v>10.666666666666666</v>
      </c>
      <c r="J37" s="41">
        <v>2</v>
      </c>
      <c r="K37" s="41" t="s">
        <v>36</v>
      </c>
      <c r="L37" s="43">
        <v>27056.68</v>
      </c>
      <c r="M37" s="43">
        <v>4675</v>
      </c>
      <c r="N37" s="39">
        <v>44680</v>
      </c>
      <c r="O37" s="38" t="s">
        <v>68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19</v>
      </c>
      <c r="C38" s="29" t="s">
        <v>673</v>
      </c>
      <c r="D38" s="43">
        <v>81</v>
      </c>
      <c r="E38" s="41">
        <v>388.4</v>
      </c>
      <c r="F38" s="47">
        <f>(D38-E38)/E38</f>
        <v>-0.79145211122554071</v>
      </c>
      <c r="G38" s="43">
        <v>17</v>
      </c>
      <c r="H38" s="41">
        <v>5</v>
      </c>
      <c r="I38" s="41">
        <f>G38/H38</f>
        <v>3.4</v>
      </c>
      <c r="J38" s="41">
        <v>2</v>
      </c>
      <c r="K38" s="41">
        <v>3</v>
      </c>
      <c r="L38" s="43">
        <v>5065.0200000000004</v>
      </c>
      <c r="M38" s="43">
        <v>921</v>
      </c>
      <c r="N38" s="39">
        <v>44792</v>
      </c>
      <c r="O38" s="38" t="s">
        <v>674</v>
      </c>
      <c r="P38" s="35"/>
      <c r="Q38" s="56"/>
      <c r="R38" s="56"/>
      <c r="S38" s="87"/>
      <c r="T38" s="56"/>
      <c r="V38" s="57"/>
      <c r="W38" s="58"/>
      <c r="X38" s="58"/>
      <c r="Y38" s="26"/>
      <c r="Z38" s="57"/>
      <c r="AA38" s="7"/>
      <c r="AB38" s="34"/>
      <c r="AC38" s="34"/>
    </row>
    <row r="39" spans="1:29" ht="25.35" customHeight="1">
      <c r="A39" s="37">
        <v>23</v>
      </c>
      <c r="B39" s="37">
        <v>22</v>
      </c>
      <c r="C39" s="29" t="s">
        <v>679</v>
      </c>
      <c r="D39" s="43">
        <v>44</v>
      </c>
      <c r="E39" s="41">
        <v>113</v>
      </c>
      <c r="F39" s="47">
        <f>(D39-E39)/E39</f>
        <v>-0.61061946902654862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3</v>
      </c>
      <c r="L39" s="43">
        <v>1461.9</v>
      </c>
      <c r="M39" s="43">
        <v>290</v>
      </c>
      <c r="N39" s="39">
        <v>44792</v>
      </c>
      <c r="O39" s="38" t="s">
        <v>81</v>
      </c>
      <c r="P39" s="35"/>
      <c r="Q39" s="56"/>
      <c r="R39" s="56"/>
      <c r="S39" s="87"/>
      <c r="T39" s="56"/>
      <c r="V39" s="57"/>
      <c r="W39" s="57"/>
      <c r="X39" s="7"/>
      <c r="Y39" s="58"/>
      <c r="Z39" s="34"/>
      <c r="AA39" s="34"/>
      <c r="AB39" s="58"/>
      <c r="AC39" s="34"/>
    </row>
    <row r="40" spans="1:29" ht="25.35" customHeight="1">
      <c r="A40" s="14"/>
      <c r="B40" s="14"/>
      <c r="C40" s="28" t="s">
        <v>195</v>
      </c>
      <c r="D40" s="36">
        <f>SUM(D35:D39)</f>
        <v>137590.12</v>
      </c>
      <c r="E40" s="36">
        <v>127527.58999999998</v>
      </c>
      <c r="F40" s="67">
        <f>(D40-E40)/E40</f>
        <v>7.890472955695324E-2</v>
      </c>
      <c r="G40" s="36">
        <f>SUM(G35:G39)</f>
        <v>21920</v>
      </c>
      <c r="H40" s="36"/>
      <c r="I40" s="16"/>
      <c r="J40" s="15"/>
      <c r="K40" s="17"/>
      <c r="L40" s="18"/>
      <c r="M40" s="22"/>
      <c r="N40" s="19"/>
      <c r="O40" s="48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2.570312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688</v>
      </c>
      <c r="E6" s="4" t="s">
        <v>675</v>
      </c>
      <c r="F6" s="180"/>
      <c r="G6" s="4" t="s">
        <v>688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43"/>
      <c r="E9" s="143"/>
      <c r="F9" s="179" t="s">
        <v>18</v>
      </c>
      <c r="G9" s="143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26"/>
      <c r="X9" s="34"/>
      <c r="Y9" s="34"/>
      <c r="Z9" s="35"/>
    </row>
    <row r="10" spans="1:28" ht="19.5">
      <c r="A10" s="177"/>
      <c r="B10" s="177"/>
      <c r="C10" s="180"/>
      <c r="D10" s="144" t="s">
        <v>689</v>
      </c>
      <c r="E10" s="144" t="s">
        <v>676</v>
      </c>
      <c r="F10" s="180"/>
      <c r="G10" s="144" t="s">
        <v>689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4"/>
      <c r="Y10" s="34"/>
      <c r="Z10" s="35"/>
    </row>
    <row r="11" spans="1:28">
      <c r="A11" s="177"/>
      <c r="B11" s="177"/>
      <c r="C11" s="180"/>
      <c r="D11" s="144" t="s">
        <v>31</v>
      </c>
      <c r="E11" s="4" t="s">
        <v>31</v>
      </c>
      <c r="F11" s="180"/>
      <c r="G11" s="144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7"/>
      <c r="X11" s="34"/>
      <c r="Y11" s="26"/>
      <c r="Z11" s="35"/>
    </row>
    <row r="12" spans="1:28" ht="15.6" customHeight="1" thickBot="1">
      <c r="A12" s="177"/>
      <c r="B12" s="178"/>
      <c r="C12" s="181"/>
      <c r="D12" s="145"/>
      <c r="E12" s="5" t="s">
        <v>16</v>
      </c>
      <c r="F12" s="181"/>
      <c r="G12" s="145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7"/>
      <c r="X12" s="57"/>
      <c r="Y12" s="26"/>
      <c r="Z12" s="58"/>
    </row>
    <row r="13" spans="1:28" ht="25.35" customHeight="1">
      <c r="A13" s="37">
        <v>1</v>
      </c>
      <c r="B13" s="37">
        <v>1</v>
      </c>
      <c r="C13" s="29" t="s">
        <v>680</v>
      </c>
      <c r="D13" s="43">
        <v>48105.09</v>
      </c>
      <c r="E13" s="41">
        <v>76129.2</v>
      </c>
      <c r="F13" s="47">
        <f>(D13-E13)/E13</f>
        <v>-0.36811249822669884</v>
      </c>
      <c r="G13" s="43">
        <v>6828</v>
      </c>
      <c r="H13" s="41">
        <v>145</v>
      </c>
      <c r="I13" s="41">
        <f t="shared" ref="I13:I22" si="0">G13/H13</f>
        <v>47.089655172413792</v>
      </c>
      <c r="J13" s="41">
        <v>17</v>
      </c>
      <c r="K13" s="41">
        <v>2</v>
      </c>
      <c r="L13" s="43">
        <v>237321.99</v>
      </c>
      <c r="M13" s="43">
        <v>33531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8" ht="25.35" customHeight="1">
      <c r="A14" s="37">
        <v>2</v>
      </c>
      <c r="B14" s="37" t="s">
        <v>34</v>
      </c>
      <c r="C14" s="29" t="s">
        <v>692</v>
      </c>
      <c r="D14" s="43">
        <v>18235.259999999998</v>
      </c>
      <c r="E14" s="41" t="s">
        <v>36</v>
      </c>
      <c r="F14" s="41" t="s">
        <v>36</v>
      </c>
      <c r="G14" s="43">
        <v>2473</v>
      </c>
      <c r="H14" s="41">
        <v>41</v>
      </c>
      <c r="I14" s="41">
        <f t="shared" si="0"/>
        <v>60.31707317073171</v>
      </c>
      <c r="J14" s="41">
        <v>11</v>
      </c>
      <c r="K14" s="41">
        <v>1</v>
      </c>
      <c r="L14" s="43">
        <v>18235.259999999998</v>
      </c>
      <c r="M14" s="43">
        <v>2473</v>
      </c>
      <c r="N14" s="39">
        <v>44799</v>
      </c>
      <c r="O14" s="38" t="s">
        <v>39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2</v>
      </c>
      <c r="C15" s="29" t="s">
        <v>632</v>
      </c>
      <c r="D15" s="43">
        <v>11037.96</v>
      </c>
      <c r="E15" s="41">
        <v>17975.259999999998</v>
      </c>
      <c r="F15" s="47">
        <f>(D15-E15)/E15</f>
        <v>-0.38593600315099752</v>
      </c>
      <c r="G15" s="43">
        <v>2079</v>
      </c>
      <c r="H15" s="41">
        <v>117</v>
      </c>
      <c r="I15" s="41">
        <f t="shared" si="0"/>
        <v>17.76923076923077</v>
      </c>
      <c r="J15" s="41">
        <v>14</v>
      </c>
      <c r="K15" s="41">
        <v>9</v>
      </c>
      <c r="L15" s="43">
        <v>1227071</v>
      </c>
      <c r="M15" s="43">
        <v>226350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10397.17</v>
      </c>
      <c r="E16" s="41">
        <v>13277.88</v>
      </c>
      <c r="F16" s="47">
        <f>(D16-E16)/E16</f>
        <v>-0.21695556820817777</v>
      </c>
      <c r="G16" s="43">
        <v>2115</v>
      </c>
      <c r="H16" s="41">
        <v>81</v>
      </c>
      <c r="I16" s="41">
        <f t="shared" si="0"/>
        <v>26.111111111111111</v>
      </c>
      <c r="J16" s="41">
        <v>10</v>
      </c>
      <c r="K16" s="41">
        <v>5</v>
      </c>
      <c r="L16" s="43">
        <v>167304.23000000001</v>
      </c>
      <c r="M16" s="43">
        <v>36358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684</v>
      </c>
      <c r="D17" s="43">
        <v>10123.77</v>
      </c>
      <c r="E17" s="41" t="s">
        <v>36</v>
      </c>
      <c r="F17" s="41" t="s">
        <v>36</v>
      </c>
      <c r="G17" s="43">
        <v>1391</v>
      </c>
      <c r="H17" s="41">
        <v>87</v>
      </c>
      <c r="I17" s="41">
        <f t="shared" si="0"/>
        <v>15.988505747126437</v>
      </c>
      <c r="J17" s="41">
        <v>10</v>
      </c>
      <c r="K17" s="41">
        <v>1</v>
      </c>
      <c r="L17" s="43">
        <v>11621.71</v>
      </c>
      <c r="M17" s="43">
        <v>1582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658</v>
      </c>
      <c r="D18" s="43">
        <v>6959.07</v>
      </c>
      <c r="E18" s="41">
        <v>12476.69</v>
      </c>
      <c r="F18" s="47">
        <f>(D18-E18)/E18</f>
        <v>-0.44223427848251423</v>
      </c>
      <c r="G18" s="43">
        <v>1016</v>
      </c>
      <c r="H18" s="41">
        <v>45</v>
      </c>
      <c r="I18" s="41">
        <f t="shared" si="0"/>
        <v>22.577777777777779</v>
      </c>
      <c r="J18" s="41">
        <v>9</v>
      </c>
      <c r="K18" s="41">
        <v>4</v>
      </c>
      <c r="L18" s="43">
        <v>126948.93</v>
      </c>
      <c r="M18" s="43">
        <v>17664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685</v>
      </c>
      <c r="D19" s="43">
        <v>3890.03</v>
      </c>
      <c r="E19" s="41" t="s">
        <v>36</v>
      </c>
      <c r="F19" s="41" t="s">
        <v>36</v>
      </c>
      <c r="G19" s="43">
        <v>587</v>
      </c>
      <c r="H19" s="41">
        <v>83</v>
      </c>
      <c r="I19" s="41">
        <f t="shared" si="0"/>
        <v>7.072289156626506</v>
      </c>
      <c r="J19" s="41">
        <v>14</v>
      </c>
      <c r="K19" s="41">
        <v>1</v>
      </c>
      <c r="L19" s="43">
        <v>4127</v>
      </c>
      <c r="M19" s="43">
        <v>622</v>
      </c>
      <c r="N19" s="39">
        <v>44799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>
        <v>7</v>
      </c>
      <c r="C20" s="29" t="s">
        <v>681</v>
      </c>
      <c r="D20" s="43">
        <v>3173.84</v>
      </c>
      <c r="E20" s="41">
        <v>5864.77</v>
      </c>
      <c r="F20" s="47">
        <f>(D20-E20)/E20</f>
        <v>-0.4588295875200562</v>
      </c>
      <c r="G20" s="43">
        <v>674</v>
      </c>
      <c r="H20" s="41">
        <v>67</v>
      </c>
      <c r="I20" s="41">
        <f t="shared" si="0"/>
        <v>10.059701492537313</v>
      </c>
      <c r="J20" s="41">
        <v>16</v>
      </c>
      <c r="K20" s="41">
        <v>2</v>
      </c>
      <c r="L20" s="43">
        <v>15565.28</v>
      </c>
      <c r="M20" s="43">
        <v>3510</v>
      </c>
      <c r="N20" s="39">
        <v>44792</v>
      </c>
      <c r="O20" s="38" t="s">
        <v>48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682</v>
      </c>
      <c r="D21" s="43">
        <v>2227.87</v>
      </c>
      <c r="E21" s="41">
        <v>7035.39</v>
      </c>
      <c r="F21" s="47">
        <f>(D21-E21)/E21</f>
        <v>-0.6833338308181921</v>
      </c>
      <c r="G21" s="43">
        <v>344</v>
      </c>
      <c r="H21" s="41">
        <v>33</v>
      </c>
      <c r="I21" s="41">
        <f t="shared" si="0"/>
        <v>10.424242424242424</v>
      </c>
      <c r="J21" s="41">
        <v>10</v>
      </c>
      <c r="K21" s="41">
        <v>2</v>
      </c>
      <c r="L21" s="43">
        <v>14596</v>
      </c>
      <c r="M21" s="43">
        <v>2319</v>
      </c>
      <c r="N21" s="39">
        <v>44792</v>
      </c>
      <c r="O21" s="38" t="s">
        <v>50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5</v>
      </c>
      <c r="C22" s="29" t="s">
        <v>670</v>
      </c>
      <c r="D22" s="43">
        <v>2199.77</v>
      </c>
      <c r="E22" s="41">
        <v>7255.16</v>
      </c>
      <c r="F22" s="47">
        <f>(D22-E22)/E22</f>
        <v>-0.69679924357285017</v>
      </c>
      <c r="G22" s="43">
        <v>332</v>
      </c>
      <c r="H22" s="41">
        <v>21</v>
      </c>
      <c r="I22" s="41">
        <f t="shared" si="0"/>
        <v>15.80952380952381</v>
      </c>
      <c r="J22" s="41">
        <v>8</v>
      </c>
      <c r="K22" s="41">
        <v>3</v>
      </c>
      <c r="L22" s="43">
        <v>40232</v>
      </c>
      <c r="M22" s="43">
        <v>6051</v>
      </c>
      <c r="N22" s="39">
        <v>44785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116349.83</v>
      </c>
      <c r="E23" s="36">
        <v>151168.53999999998</v>
      </c>
      <c r="F23" s="67">
        <f>(D23-E23)/E23</f>
        <v>-0.23033039811061204</v>
      </c>
      <c r="G23" s="36">
        <f t="shared" ref="G23" si="1">SUM(G13:G22)</f>
        <v>17839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4"/>
    </row>
    <row r="25" spans="1:28" ht="25.35" customHeight="1">
      <c r="A25" s="37">
        <v>11</v>
      </c>
      <c r="B25" s="37">
        <v>8</v>
      </c>
      <c r="C25" s="29" t="s">
        <v>655</v>
      </c>
      <c r="D25" s="43">
        <v>1623.47</v>
      </c>
      <c r="E25" s="41">
        <v>4689.96</v>
      </c>
      <c r="F25" s="47">
        <f>(D25-E25)/E25</f>
        <v>-0.65384139736799451</v>
      </c>
      <c r="G25" s="43">
        <v>228</v>
      </c>
      <c r="H25" s="41">
        <v>9</v>
      </c>
      <c r="I25" s="41">
        <f>G25/H25</f>
        <v>25.333333333333332</v>
      </c>
      <c r="J25" s="41">
        <v>3</v>
      </c>
      <c r="K25" s="41">
        <v>5</v>
      </c>
      <c r="L25" s="43">
        <v>92708.24</v>
      </c>
      <c r="M25" s="43">
        <v>13769</v>
      </c>
      <c r="N25" s="39">
        <v>44771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633</v>
      </c>
      <c r="D26" s="43">
        <v>1611.59</v>
      </c>
      <c r="E26" s="41">
        <v>2565.02</v>
      </c>
      <c r="F26" s="47">
        <f>(D26-E26)/E26</f>
        <v>-0.37170470405688849</v>
      </c>
      <c r="G26" s="43">
        <v>242</v>
      </c>
      <c r="H26" s="41">
        <v>11</v>
      </c>
      <c r="I26" s="41">
        <f>G26/H26</f>
        <v>22</v>
      </c>
      <c r="J26" s="41">
        <v>6</v>
      </c>
      <c r="K26" s="41">
        <v>8</v>
      </c>
      <c r="L26" s="43">
        <v>368326</v>
      </c>
      <c r="M26" s="43">
        <v>52086</v>
      </c>
      <c r="N26" s="39">
        <v>44750</v>
      </c>
      <c r="O26" s="38" t="s">
        <v>41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 t="s">
        <v>34</v>
      </c>
      <c r="C27" s="29" t="s">
        <v>683</v>
      </c>
      <c r="D27" s="43">
        <v>1405.5</v>
      </c>
      <c r="E27" s="41" t="s">
        <v>36</v>
      </c>
      <c r="F27" s="41" t="s">
        <v>36</v>
      </c>
      <c r="G27" s="43">
        <v>350</v>
      </c>
      <c r="H27" s="41">
        <v>20</v>
      </c>
      <c r="I27" s="41">
        <f>G27/H27</f>
        <v>17.5</v>
      </c>
      <c r="J27" s="41">
        <v>8</v>
      </c>
      <c r="K27" s="41">
        <v>1</v>
      </c>
      <c r="L27" s="43">
        <v>1405.5</v>
      </c>
      <c r="M27" s="43">
        <v>350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57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10</v>
      </c>
      <c r="C28" s="29" t="s">
        <v>597</v>
      </c>
      <c r="D28" s="43">
        <v>1377.29</v>
      </c>
      <c r="E28" s="41">
        <v>2915.27</v>
      </c>
      <c r="F28" s="47">
        <f>(D28-E28)/E28</f>
        <v>-0.52756005447179855</v>
      </c>
      <c r="G28" s="43">
        <v>209</v>
      </c>
      <c r="H28" s="41">
        <v>13</v>
      </c>
      <c r="I28" s="41">
        <f>G28/H28</f>
        <v>16.076923076923077</v>
      </c>
      <c r="J28" s="41">
        <v>4</v>
      </c>
      <c r="K28" s="41">
        <v>14</v>
      </c>
      <c r="L28" s="43">
        <v>351550</v>
      </c>
      <c r="M28" s="43">
        <v>52458</v>
      </c>
      <c r="N28" s="39">
        <v>44708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671</v>
      </c>
      <c r="D29" s="43">
        <v>1301.0899999999999</v>
      </c>
      <c r="E29" s="41">
        <v>3548.96</v>
      </c>
      <c r="F29" s="47">
        <f>(D29-E29)/E29</f>
        <v>-0.6333883729317884</v>
      </c>
      <c r="G29" s="43">
        <v>292</v>
      </c>
      <c r="H29" s="41">
        <v>32</v>
      </c>
      <c r="I29" s="41">
        <f>G29/H29</f>
        <v>9.125</v>
      </c>
      <c r="J29" s="41">
        <v>10</v>
      </c>
      <c r="K29" s="41">
        <v>3</v>
      </c>
      <c r="L29" s="43">
        <v>20579</v>
      </c>
      <c r="M29" s="43">
        <v>4630</v>
      </c>
      <c r="N29" s="39">
        <v>44785</v>
      </c>
      <c r="O29" s="38" t="s">
        <v>50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41" t="s">
        <v>36</v>
      </c>
      <c r="C30" s="29" t="s">
        <v>66</v>
      </c>
      <c r="D30" s="43">
        <v>891</v>
      </c>
      <c r="E30" s="41" t="s">
        <v>36</v>
      </c>
      <c r="F30" s="41" t="s">
        <v>36</v>
      </c>
      <c r="G30" s="43">
        <v>263</v>
      </c>
      <c r="H30" s="41" t="s">
        <v>36</v>
      </c>
      <c r="I30" s="41" t="s">
        <v>36</v>
      </c>
      <c r="J30" s="41">
        <v>2</v>
      </c>
      <c r="K30" s="41" t="s">
        <v>36</v>
      </c>
      <c r="L30" s="43">
        <v>18848</v>
      </c>
      <c r="M30" s="43">
        <v>3190</v>
      </c>
      <c r="N30" s="39">
        <v>44603</v>
      </c>
      <c r="O30" s="38" t="s">
        <v>65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  <c r="AA30" s="7"/>
      <c r="AB30" s="34"/>
    </row>
    <row r="31" spans="1:28" ht="25.35" customHeight="1">
      <c r="A31" s="37">
        <v>17</v>
      </c>
      <c r="B31" s="61">
        <v>13</v>
      </c>
      <c r="C31" s="29" t="s">
        <v>626</v>
      </c>
      <c r="D31" s="43">
        <v>751.78</v>
      </c>
      <c r="E31" s="41">
        <v>2355.3000000000002</v>
      </c>
      <c r="F31" s="47">
        <f>(D31-E31)/E31</f>
        <v>-0.68081348448180701</v>
      </c>
      <c r="G31" s="43">
        <v>123</v>
      </c>
      <c r="H31" s="41">
        <v>10</v>
      </c>
      <c r="I31" s="41">
        <f>G31/H31</f>
        <v>12.3</v>
      </c>
      <c r="J31" s="41">
        <v>5</v>
      </c>
      <c r="K31" s="41">
        <v>10</v>
      </c>
      <c r="L31" s="43">
        <v>241486.23</v>
      </c>
      <c r="M31" s="43">
        <v>37131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  <c r="AA31" s="7"/>
      <c r="AB31" s="34"/>
    </row>
    <row r="32" spans="1:28" ht="25.35" customHeight="1">
      <c r="A32" s="37">
        <v>18</v>
      </c>
      <c r="B32" s="37">
        <v>14</v>
      </c>
      <c r="C32" s="29" t="s">
        <v>623</v>
      </c>
      <c r="D32" s="43">
        <v>739.65</v>
      </c>
      <c r="E32" s="41">
        <v>1765.61</v>
      </c>
      <c r="F32" s="47">
        <f>(D32-E32)/E32</f>
        <v>-0.58107962687116643</v>
      </c>
      <c r="G32" s="43">
        <v>111</v>
      </c>
      <c r="H32" s="41">
        <v>3</v>
      </c>
      <c r="I32" s="41">
        <f>G32/H32</f>
        <v>37</v>
      </c>
      <c r="J32" s="41">
        <v>2</v>
      </c>
      <c r="K32" s="41">
        <v>10</v>
      </c>
      <c r="L32" s="43">
        <v>310983.96999999997</v>
      </c>
      <c r="M32" s="43">
        <v>48315</v>
      </c>
      <c r="N32" s="39">
        <v>44736</v>
      </c>
      <c r="O32" s="38" t="s">
        <v>624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9" ht="25.35" customHeight="1">
      <c r="A33" s="37">
        <v>19</v>
      </c>
      <c r="B33" s="37">
        <v>12</v>
      </c>
      <c r="C33" s="29" t="s">
        <v>673</v>
      </c>
      <c r="D33" s="43">
        <v>388.4</v>
      </c>
      <c r="E33" s="41">
        <v>2478.6</v>
      </c>
      <c r="F33" s="47">
        <f>(D33-E33)/E33</f>
        <v>-0.84329863632695867</v>
      </c>
      <c r="G33" s="43">
        <v>77</v>
      </c>
      <c r="H33" s="41">
        <v>15</v>
      </c>
      <c r="I33" s="41">
        <f>G33/H33</f>
        <v>5.1333333333333337</v>
      </c>
      <c r="J33" s="41">
        <v>10</v>
      </c>
      <c r="K33" s="41">
        <v>2</v>
      </c>
      <c r="L33" s="43">
        <v>4585.5199999999995</v>
      </c>
      <c r="M33" s="43">
        <v>796</v>
      </c>
      <c r="N33" s="39">
        <v>44792</v>
      </c>
      <c r="O33" s="38" t="s">
        <v>674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9" ht="25.35" customHeight="1">
      <c r="A34" s="37">
        <v>20</v>
      </c>
      <c r="B34" s="68">
        <v>20</v>
      </c>
      <c r="C34" s="29" t="s">
        <v>596</v>
      </c>
      <c r="D34" s="43">
        <v>298</v>
      </c>
      <c r="E34" s="41">
        <v>72.5</v>
      </c>
      <c r="F34" s="47">
        <f>(D34-E34)/E34</f>
        <v>3.1103448275862071</v>
      </c>
      <c r="G34" s="43">
        <v>129</v>
      </c>
      <c r="H34" s="41">
        <v>3</v>
      </c>
      <c r="I34" s="41">
        <f>G34/H34</f>
        <v>43</v>
      </c>
      <c r="J34" s="41">
        <v>1</v>
      </c>
      <c r="K34" s="41" t="s">
        <v>36</v>
      </c>
      <c r="L34" s="43">
        <v>37444.32</v>
      </c>
      <c r="M34" s="43">
        <v>9618</v>
      </c>
      <c r="N34" s="39">
        <v>44708</v>
      </c>
      <c r="O34" s="38" t="s">
        <v>68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</row>
    <row r="35" spans="1:29" ht="25.35" customHeight="1">
      <c r="A35" s="14"/>
      <c r="B35" s="14"/>
      <c r="C35" s="28" t="s">
        <v>69</v>
      </c>
      <c r="D35" s="36">
        <f>SUM(D23:D34)</f>
        <v>126737.59999999998</v>
      </c>
      <c r="E35" s="36">
        <v>163337.11999999994</v>
      </c>
      <c r="F35" s="67">
        <f>(D35-E35)/E35</f>
        <v>-0.22407349903071619</v>
      </c>
      <c r="G35" s="36">
        <f t="shared" ref="G35" si="2">SUM(G23:G34)</f>
        <v>19863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4"/>
    </row>
    <row r="37" spans="1:29" ht="25.35" customHeight="1">
      <c r="A37" s="37">
        <v>21</v>
      </c>
      <c r="B37" s="37">
        <v>15</v>
      </c>
      <c r="C37" s="29" t="s">
        <v>659</v>
      </c>
      <c r="D37" s="43">
        <v>222.39</v>
      </c>
      <c r="E37" s="41">
        <v>949.05</v>
      </c>
      <c r="F37" s="47">
        <f>(D37-E37)/E37</f>
        <v>-0.76567093409198672</v>
      </c>
      <c r="G37" s="43">
        <v>49</v>
      </c>
      <c r="H37" s="41">
        <v>8</v>
      </c>
      <c r="I37" s="41">
        <f>G37/H37</f>
        <v>6.125</v>
      </c>
      <c r="J37" s="41">
        <v>3</v>
      </c>
      <c r="K37" s="41">
        <v>4</v>
      </c>
      <c r="L37" s="43">
        <v>14800.26</v>
      </c>
      <c r="M37" s="43">
        <v>3287</v>
      </c>
      <c r="N37" s="39">
        <v>44778</v>
      </c>
      <c r="O37" s="38" t="s">
        <v>660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17</v>
      </c>
      <c r="C38" s="29" t="s">
        <v>679</v>
      </c>
      <c r="D38" s="43">
        <v>113</v>
      </c>
      <c r="E38" s="41">
        <v>708</v>
      </c>
      <c r="F38" s="47">
        <f>(D38-E38)/E38</f>
        <v>-0.84039548022598876</v>
      </c>
      <c r="G38" s="43">
        <v>27</v>
      </c>
      <c r="H38" s="41">
        <v>2</v>
      </c>
      <c r="I38" s="41">
        <f>G38/H38</f>
        <v>13.5</v>
      </c>
      <c r="J38" s="41">
        <v>2</v>
      </c>
      <c r="K38" s="41">
        <v>2</v>
      </c>
      <c r="L38" s="43">
        <v>1337.5</v>
      </c>
      <c r="M38" s="43">
        <v>264</v>
      </c>
      <c r="N38" s="39">
        <v>44792</v>
      </c>
      <c r="O38" s="38" t="s">
        <v>81</v>
      </c>
      <c r="P38" s="35"/>
      <c r="Q38" s="56"/>
      <c r="R38" s="56"/>
      <c r="S38" s="87"/>
      <c r="T38" s="56"/>
      <c r="V38" s="57"/>
      <c r="W38" s="58"/>
      <c r="X38" s="58"/>
      <c r="Y38" s="57"/>
      <c r="Z38" s="26"/>
      <c r="AA38" s="7"/>
      <c r="AB38" s="34"/>
      <c r="AC38" s="34"/>
    </row>
    <row r="39" spans="1:29" ht="25.35" customHeight="1">
      <c r="A39" s="37">
        <v>23</v>
      </c>
      <c r="B39" s="66">
        <v>19</v>
      </c>
      <c r="C39" s="29" t="s">
        <v>565</v>
      </c>
      <c r="D39" s="43">
        <v>105.6</v>
      </c>
      <c r="E39" s="41">
        <v>136</v>
      </c>
      <c r="F39" s="47">
        <f>(D39-E39)/E39</f>
        <v>-0.22352941176470592</v>
      </c>
      <c r="G39" s="43">
        <v>26</v>
      </c>
      <c r="H39" s="41">
        <v>3</v>
      </c>
      <c r="I39" s="41">
        <f>G39/H39</f>
        <v>8.6666666666666661</v>
      </c>
      <c r="J39" s="41">
        <v>1</v>
      </c>
      <c r="K39" s="41" t="s">
        <v>36</v>
      </c>
      <c r="L39" s="43">
        <v>26852.68</v>
      </c>
      <c r="M39" s="43">
        <v>4625</v>
      </c>
      <c r="N39" s="39">
        <v>44680</v>
      </c>
      <c r="O39" s="38" t="s">
        <v>68</v>
      </c>
      <c r="P39" s="35"/>
      <c r="Q39" s="56"/>
      <c r="R39" s="56"/>
      <c r="S39" s="87"/>
      <c r="T39" s="56"/>
      <c r="V39" s="57"/>
      <c r="W39" s="57"/>
      <c r="X39" s="7"/>
      <c r="Y39" s="34"/>
      <c r="Z39" s="58"/>
      <c r="AA39" s="34"/>
      <c r="AB39" s="58"/>
      <c r="AC39" s="34"/>
    </row>
    <row r="40" spans="1:29" ht="25.35" customHeight="1">
      <c r="A40" s="37">
        <v>24</v>
      </c>
      <c r="B40" s="37">
        <v>22</v>
      </c>
      <c r="C40" s="29" t="s">
        <v>647</v>
      </c>
      <c r="D40" s="43">
        <v>101</v>
      </c>
      <c r="E40" s="41">
        <v>62</v>
      </c>
      <c r="F40" s="47">
        <f>(D40-E40)/E40</f>
        <v>0.62903225806451613</v>
      </c>
      <c r="G40" s="43">
        <v>17</v>
      </c>
      <c r="H40" s="41" t="s">
        <v>36</v>
      </c>
      <c r="I40" s="41" t="s">
        <v>36</v>
      </c>
      <c r="J40" s="41">
        <v>1</v>
      </c>
      <c r="K40" s="41">
        <v>6</v>
      </c>
      <c r="L40" s="43">
        <v>8832</v>
      </c>
      <c r="M40" s="43">
        <v>1569</v>
      </c>
      <c r="N40" s="39">
        <v>44764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37">
        <v>25</v>
      </c>
      <c r="B41" s="41" t="s">
        <v>36</v>
      </c>
      <c r="C41" s="29" t="s">
        <v>381</v>
      </c>
      <c r="D41" s="43">
        <v>72.5</v>
      </c>
      <c r="E41" s="41" t="s">
        <v>36</v>
      </c>
      <c r="F41" s="41" t="s">
        <v>36</v>
      </c>
      <c r="G41" s="43">
        <v>29</v>
      </c>
      <c r="H41" s="41">
        <v>2</v>
      </c>
      <c r="I41" s="41">
        <f>G41/H41</f>
        <v>14.5</v>
      </c>
      <c r="J41" s="41">
        <v>1</v>
      </c>
      <c r="K41" s="41" t="s">
        <v>36</v>
      </c>
      <c r="L41" s="43">
        <v>27570.04</v>
      </c>
      <c r="M41" s="43">
        <v>6831</v>
      </c>
      <c r="N41" s="39">
        <v>44414</v>
      </c>
      <c r="O41" s="38" t="s">
        <v>48</v>
      </c>
      <c r="P41" s="87"/>
      <c r="Q41" s="56"/>
      <c r="R41" s="34"/>
      <c r="S41" s="57"/>
      <c r="T41" s="57"/>
      <c r="U41" s="7"/>
      <c r="V41" s="34"/>
      <c r="W41" s="34"/>
      <c r="X41" s="34"/>
      <c r="Y41" s="58"/>
      <c r="Z41" s="58"/>
    </row>
    <row r="42" spans="1:29" ht="25.35" customHeight="1">
      <c r="A42" s="37">
        <v>26</v>
      </c>
      <c r="B42" s="44" t="s">
        <v>36</v>
      </c>
      <c r="C42" s="29" t="s">
        <v>99</v>
      </c>
      <c r="D42" s="43">
        <v>70</v>
      </c>
      <c r="E42" s="41" t="s">
        <v>36</v>
      </c>
      <c r="F42" s="41" t="s">
        <v>36</v>
      </c>
      <c r="G42" s="43">
        <v>28</v>
      </c>
      <c r="H42" s="41">
        <v>2</v>
      </c>
      <c r="I42" s="41">
        <f>G42/H42</f>
        <v>14</v>
      </c>
      <c r="J42" s="41">
        <v>1</v>
      </c>
      <c r="K42" s="41" t="s">
        <v>36</v>
      </c>
      <c r="L42" s="43">
        <v>37352</v>
      </c>
      <c r="M42" s="43">
        <v>7524</v>
      </c>
      <c r="N42" s="39">
        <v>44589</v>
      </c>
      <c r="O42" s="38" t="s">
        <v>50</v>
      </c>
      <c r="P42" s="35"/>
      <c r="Q42" s="56"/>
      <c r="R42" s="56"/>
      <c r="S42" s="87"/>
      <c r="T42" s="56"/>
      <c r="U42" s="34"/>
      <c r="V42" s="57"/>
      <c r="W42" s="57"/>
      <c r="X42" s="34"/>
      <c r="Y42" s="7"/>
      <c r="Z42" s="34"/>
      <c r="AA42" s="34"/>
      <c r="AB42" s="58"/>
      <c r="AC42" s="58"/>
    </row>
    <row r="43" spans="1:29" ht="25.35" customHeight="1">
      <c r="A43" s="37">
        <v>27</v>
      </c>
      <c r="B43" s="66">
        <v>23</v>
      </c>
      <c r="C43" s="29" t="s">
        <v>292</v>
      </c>
      <c r="D43" s="43">
        <v>67.5</v>
      </c>
      <c r="E43" s="41">
        <v>57.5</v>
      </c>
      <c r="F43" s="47">
        <f>(D43-E43)/E43</f>
        <v>0.17391304347826086</v>
      </c>
      <c r="G43" s="43">
        <v>27</v>
      </c>
      <c r="H43" s="41">
        <v>3</v>
      </c>
      <c r="I43" s="41">
        <f>G43/H43</f>
        <v>9</v>
      </c>
      <c r="J43" s="41">
        <v>1</v>
      </c>
      <c r="K43" s="41" t="s">
        <v>36</v>
      </c>
      <c r="L43" s="43">
        <v>47530.65</v>
      </c>
      <c r="M43" s="43">
        <v>10448</v>
      </c>
      <c r="N43" s="39">
        <v>44470</v>
      </c>
      <c r="O43" s="38" t="s">
        <v>48</v>
      </c>
      <c r="P43" s="56"/>
      <c r="Q43" s="56"/>
      <c r="R43" s="34"/>
      <c r="S43" s="57"/>
      <c r="T43" s="57"/>
      <c r="U43" s="34"/>
      <c r="V43" s="34"/>
      <c r="W43" s="34"/>
      <c r="X43" s="7"/>
      <c r="Y43" s="58"/>
      <c r="Z43" s="58"/>
    </row>
    <row r="44" spans="1:29" ht="25.35" customHeight="1">
      <c r="A44" s="37">
        <v>28</v>
      </c>
      <c r="B44" s="66">
        <v>25</v>
      </c>
      <c r="C44" s="29" t="s">
        <v>96</v>
      </c>
      <c r="D44" s="43">
        <v>20</v>
      </c>
      <c r="E44" s="41">
        <v>17.5</v>
      </c>
      <c r="F44" s="47">
        <f>(D44-E44)/E44</f>
        <v>0.14285714285714285</v>
      </c>
      <c r="G44" s="43">
        <v>8</v>
      </c>
      <c r="H44" s="41">
        <v>2</v>
      </c>
      <c r="I44" s="41">
        <f>G44/H44</f>
        <v>4</v>
      </c>
      <c r="J44" s="41">
        <v>1</v>
      </c>
      <c r="K44" s="41" t="s">
        <v>36</v>
      </c>
      <c r="L44" s="43">
        <v>100581.27</v>
      </c>
      <c r="M44" s="43">
        <v>21021</v>
      </c>
      <c r="N44" s="39">
        <v>44603</v>
      </c>
      <c r="O44" s="38" t="s">
        <v>48</v>
      </c>
      <c r="P44" s="56"/>
      <c r="Q44" s="56"/>
      <c r="R44" s="34"/>
      <c r="S44" s="57"/>
      <c r="T44" s="57"/>
      <c r="U44" s="34"/>
      <c r="V44" s="34"/>
      <c r="W44" s="34"/>
      <c r="X44" s="7"/>
      <c r="Y44" s="58"/>
      <c r="Z44" s="58"/>
    </row>
    <row r="45" spans="1:29" ht="25.35" customHeight="1">
      <c r="A45" s="37">
        <v>29</v>
      </c>
      <c r="B45" s="44" t="s">
        <v>36</v>
      </c>
      <c r="C45" s="29" t="s">
        <v>63</v>
      </c>
      <c r="D45" s="43">
        <v>18</v>
      </c>
      <c r="E45" s="41" t="s">
        <v>36</v>
      </c>
      <c r="F45" s="41" t="s">
        <v>36</v>
      </c>
      <c r="G45" s="43">
        <v>6</v>
      </c>
      <c r="H45" s="41">
        <v>1</v>
      </c>
      <c r="I45" s="41">
        <f>G45/H45</f>
        <v>6</v>
      </c>
      <c r="J45" s="41">
        <v>1</v>
      </c>
      <c r="K45" s="41" t="s">
        <v>36</v>
      </c>
      <c r="L45" s="43">
        <v>30622.25</v>
      </c>
      <c r="M45" s="43">
        <v>5036</v>
      </c>
      <c r="N45" s="39">
        <v>44631</v>
      </c>
      <c r="O45" s="38" t="s">
        <v>48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35" customHeight="1">
      <c r="A46" s="37">
        <v>30</v>
      </c>
      <c r="B46" s="37" t="s">
        <v>34</v>
      </c>
      <c r="C46" s="29" t="s">
        <v>686</v>
      </c>
      <c r="D46" s="43"/>
      <c r="E46" s="41" t="s">
        <v>36</v>
      </c>
      <c r="F46" s="41" t="s">
        <v>36</v>
      </c>
      <c r="G46" s="43"/>
      <c r="H46" s="41"/>
      <c r="I46" s="41"/>
      <c r="J46" s="41"/>
      <c r="K46" s="41">
        <v>1</v>
      </c>
      <c r="L46" s="43"/>
      <c r="M46" s="43"/>
      <c r="N46" s="39">
        <v>44799</v>
      </c>
      <c r="O46" s="38" t="s">
        <v>687</v>
      </c>
      <c r="P46" s="87"/>
      <c r="Q46" s="56"/>
      <c r="R46" s="34"/>
      <c r="S46" s="57"/>
      <c r="T46" s="57"/>
      <c r="U46" s="34"/>
      <c r="V46" s="34"/>
      <c r="W46" s="7"/>
      <c r="X46" s="34"/>
      <c r="Y46" s="58"/>
      <c r="Z46" s="58"/>
    </row>
    <row r="47" spans="1:29" ht="25.35" customHeight="1">
      <c r="A47" s="14"/>
      <c r="B47" s="14"/>
      <c r="C47" s="28" t="s">
        <v>101</v>
      </c>
      <c r="D47" s="36">
        <f>SUM(D35:D46)</f>
        <v>127527.58999999998</v>
      </c>
      <c r="E47" s="36">
        <v>163574.11999999994</v>
      </c>
      <c r="F47" s="67">
        <f t="shared" ref="F47" si="3">(D47-E47)/E47</f>
        <v>-0.22036817315599783</v>
      </c>
      <c r="G47" s="36">
        <f t="shared" ref="G47" si="4">SUM(G35:G46)</f>
        <v>20080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675</v>
      </c>
      <c r="E6" s="4" t="s">
        <v>666</v>
      </c>
      <c r="F6" s="180"/>
      <c r="G6" s="4" t="s">
        <v>675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40"/>
      <c r="E9" s="140"/>
      <c r="F9" s="179" t="s">
        <v>18</v>
      </c>
      <c r="G9" s="140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77"/>
      <c r="B10" s="177"/>
      <c r="C10" s="180"/>
      <c r="D10" s="141" t="s">
        <v>676</v>
      </c>
      <c r="E10" s="141" t="s">
        <v>667</v>
      </c>
      <c r="F10" s="180"/>
      <c r="G10" s="141" t="s">
        <v>676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Y10" s="34"/>
      <c r="Z10" s="35"/>
    </row>
    <row r="11" spans="1:28">
      <c r="A11" s="177"/>
      <c r="B11" s="177"/>
      <c r="C11" s="180"/>
      <c r="D11" s="141" t="s">
        <v>31</v>
      </c>
      <c r="E11" s="4" t="s">
        <v>31</v>
      </c>
      <c r="F11" s="180"/>
      <c r="G11" s="141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77"/>
      <c r="B12" s="178"/>
      <c r="C12" s="181"/>
      <c r="D12" s="142"/>
      <c r="E12" s="5" t="s">
        <v>16</v>
      </c>
      <c r="F12" s="181"/>
      <c r="G12" s="142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 t="shared" ref="I13:I22" si="0"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 t="shared" si="0"/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 t="shared" si="0"/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 t="shared" si="0"/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 t="shared" si="0"/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 t="shared" si="0"/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 t="shared" si="0"/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 t="shared" si="0"/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 t="shared" si="0"/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 t="shared" si="0"/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1">SUM(E13:E22)</f>
        <v>75190.930000000008</v>
      </c>
      <c r="F23" s="67">
        <f>(D23-E23)/E23</f>
        <v>1.0104624321045099</v>
      </c>
      <c r="G23" s="36">
        <f t="shared" si="1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 t="shared" ref="I25:I34" si="2"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35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 t="shared" si="2"/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35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 t="shared" si="2"/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 t="shared" si="2"/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35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 t="shared" si="2"/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35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 t="shared" si="2"/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35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 t="shared" si="2"/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35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 t="shared" si="2"/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35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 t="shared" si="2"/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35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 t="shared" si="2"/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35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3">SUM(E23:E34)</f>
        <v>91226.91</v>
      </c>
      <c r="F35" s="67">
        <f>(D35-E35)/E35</f>
        <v>0.79044889276639896</v>
      </c>
      <c r="G35" s="36">
        <f t="shared" si="3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35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35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35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666</v>
      </c>
      <c r="E6" s="4" t="s">
        <v>662</v>
      </c>
      <c r="F6" s="180"/>
      <c r="G6" s="4" t="s">
        <v>666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37"/>
      <c r="E9" s="137"/>
      <c r="F9" s="179" t="s">
        <v>18</v>
      </c>
      <c r="G9" s="137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77"/>
      <c r="B10" s="177"/>
      <c r="C10" s="180"/>
      <c r="D10" s="138" t="s">
        <v>667</v>
      </c>
      <c r="E10" s="138" t="s">
        <v>663</v>
      </c>
      <c r="F10" s="180"/>
      <c r="G10" s="138" t="s">
        <v>667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Y10" s="34"/>
      <c r="Z10" s="35"/>
    </row>
    <row r="11" spans="1:28">
      <c r="A11" s="177"/>
      <c r="B11" s="177"/>
      <c r="C11" s="180"/>
      <c r="D11" s="138" t="s">
        <v>31</v>
      </c>
      <c r="E11" s="4" t="s">
        <v>31</v>
      </c>
      <c r="F11" s="180"/>
      <c r="G11" s="138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77"/>
      <c r="B12" s="178"/>
      <c r="C12" s="181"/>
      <c r="D12" s="139"/>
      <c r="E12" s="5" t="s">
        <v>16</v>
      </c>
      <c r="F12" s="181"/>
      <c r="G12" s="139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35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35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35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35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35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35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35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35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35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35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35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35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35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35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35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35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35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35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2.5703125" style="33" bestFit="1" customWidth="1"/>
    <col min="25" max="25" width="13.71093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662</v>
      </c>
      <c r="E6" s="4" t="s">
        <v>649</v>
      </c>
      <c r="F6" s="180"/>
      <c r="G6" s="4" t="s">
        <v>662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34"/>
      <c r="E9" s="134"/>
      <c r="F9" s="179" t="s">
        <v>18</v>
      </c>
      <c r="G9" s="134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26"/>
      <c r="X9" s="34"/>
      <c r="Y9" s="34"/>
      <c r="Z9" s="35"/>
    </row>
    <row r="10" spans="1:26">
      <c r="A10" s="177"/>
      <c r="B10" s="177"/>
      <c r="C10" s="180"/>
      <c r="D10" s="135" t="s">
        <v>663</v>
      </c>
      <c r="E10" s="135" t="s">
        <v>650</v>
      </c>
      <c r="F10" s="180"/>
      <c r="G10" s="135" t="s">
        <v>663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4"/>
      <c r="Y10" s="34"/>
      <c r="Z10" s="35"/>
    </row>
    <row r="11" spans="1:26">
      <c r="A11" s="177"/>
      <c r="B11" s="177"/>
      <c r="C11" s="180"/>
      <c r="D11" s="135" t="s">
        <v>31</v>
      </c>
      <c r="E11" s="4" t="s">
        <v>31</v>
      </c>
      <c r="F11" s="180"/>
      <c r="G11" s="135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" customHeight="1" thickBot="1">
      <c r="A12" s="177"/>
      <c r="B12" s="178"/>
      <c r="C12" s="181"/>
      <c r="D12" s="136"/>
      <c r="E12" s="5" t="s">
        <v>16</v>
      </c>
      <c r="F12" s="181"/>
      <c r="G12" s="136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35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35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35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35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35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35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35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35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35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35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35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35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35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35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35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35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35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35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35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649</v>
      </c>
      <c r="E6" s="4" t="s">
        <v>643</v>
      </c>
      <c r="F6" s="180"/>
      <c r="G6" s="4" t="s">
        <v>649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31"/>
      <c r="E9" s="131"/>
      <c r="F9" s="179" t="s">
        <v>18</v>
      </c>
      <c r="G9" s="131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34"/>
      <c r="Y9" s="26"/>
      <c r="Z9" s="35"/>
    </row>
    <row r="10" spans="1:26">
      <c r="A10" s="177"/>
      <c r="B10" s="177"/>
      <c r="C10" s="180"/>
      <c r="D10" s="132" t="s">
        <v>650</v>
      </c>
      <c r="E10" s="132" t="s">
        <v>644</v>
      </c>
      <c r="F10" s="180"/>
      <c r="G10" s="132" t="s">
        <v>650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4"/>
      <c r="Y10" s="35"/>
      <c r="Z10" s="35"/>
    </row>
    <row r="11" spans="1:26">
      <c r="A11" s="177"/>
      <c r="B11" s="177"/>
      <c r="C11" s="180"/>
      <c r="D11" s="132" t="s">
        <v>31</v>
      </c>
      <c r="E11" s="4" t="s">
        <v>31</v>
      </c>
      <c r="F11" s="180"/>
      <c r="G11" s="132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77"/>
      <c r="B12" s="178"/>
      <c r="C12" s="181"/>
      <c r="D12" s="133"/>
      <c r="E12" s="5" t="s">
        <v>16</v>
      </c>
      <c r="F12" s="181"/>
      <c r="G12" s="133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643</v>
      </c>
      <c r="E6" s="4" t="s">
        <v>639</v>
      </c>
      <c r="F6" s="180"/>
      <c r="G6" s="4" t="s">
        <v>643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28"/>
      <c r="E9" s="128"/>
      <c r="F9" s="179" t="s">
        <v>18</v>
      </c>
      <c r="G9" s="12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26"/>
      <c r="Y9" s="34"/>
      <c r="Z9" s="35"/>
    </row>
    <row r="10" spans="1:26">
      <c r="A10" s="177"/>
      <c r="B10" s="177"/>
      <c r="C10" s="180"/>
      <c r="D10" s="129" t="s">
        <v>644</v>
      </c>
      <c r="E10" s="129" t="s">
        <v>640</v>
      </c>
      <c r="F10" s="180"/>
      <c r="G10" s="129" t="s">
        <v>644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Y10" s="34"/>
      <c r="Z10" s="35"/>
    </row>
    <row r="11" spans="1:26">
      <c r="A11" s="177"/>
      <c r="B11" s="177"/>
      <c r="C11" s="180"/>
      <c r="D11" s="129" t="s">
        <v>31</v>
      </c>
      <c r="E11" s="4" t="s">
        <v>31</v>
      </c>
      <c r="F11" s="180"/>
      <c r="G11" s="12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77"/>
      <c r="B12" s="178"/>
      <c r="C12" s="181"/>
      <c r="D12" s="130"/>
      <c r="E12" s="5" t="s">
        <v>16</v>
      </c>
      <c r="F12" s="181"/>
      <c r="G12" s="130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639</v>
      </c>
      <c r="E6" s="4" t="s">
        <v>635</v>
      </c>
      <c r="F6" s="180"/>
      <c r="G6" s="4" t="s">
        <v>639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25"/>
      <c r="E9" s="125"/>
      <c r="F9" s="179" t="s">
        <v>18</v>
      </c>
      <c r="G9" s="125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V9" s="34"/>
      <c r="X9" s="34"/>
      <c r="Y9" s="26"/>
      <c r="Z9" s="35"/>
    </row>
    <row r="10" spans="1:26">
      <c r="A10" s="177"/>
      <c r="B10" s="177"/>
      <c r="C10" s="180"/>
      <c r="D10" s="126" t="s">
        <v>640</v>
      </c>
      <c r="E10" s="126" t="s">
        <v>636</v>
      </c>
      <c r="F10" s="180"/>
      <c r="G10" s="126" t="s">
        <v>640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4"/>
      <c r="Y10" s="35"/>
      <c r="Z10" s="35"/>
    </row>
    <row r="11" spans="1:26">
      <c r="A11" s="177"/>
      <c r="B11" s="177"/>
      <c r="C11" s="180"/>
      <c r="D11" s="126" t="s">
        <v>31</v>
      </c>
      <c r="E11" s="4" t="s">
        <v>31</v>
      </c>
      <c r="F11" s="180"/>
      <c r="G11" s="126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77"/>
      <c r="B12" s="178"/>
      <c r="C12" s="181"/>
      <c r="D12" s="127"/>
      <c r="E12" s="5" t="s">
        <v>16</v>
      </c>
      <c r="F12" s="181"/>
      <c r="G12" s="127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635</v>
      </c>
      <c r="E6" s="4" t="s">
        <v>628</v>
      </c>
      <c r="F6" s="180"/>
      <c r="G6" s="4" t="s">
        <v>635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22"/>
      <c r="E9" s="122"/>
      <c r="F9" s="179" t="s">
        <v>18</v>
      </c>
      <c r="G9" s="122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V9" s="34"/>
      <c r="W9" s="26"/>
      <c r="Y9" s="34"/>
      <c r="Z9" s="35"/>
    </row>
    <row r="10" spans="1:26">
      <c r="A10" s="177"/>
      <c r="B10" s="177"/>
      <c r="C10" s="180"/>
      <c r="D10" s="123" t="s">
        <v>636</v>
      </c>
      <c r="E10" s="123" t="s">
        <v>629</v>
      </c>
      <c r="F10" s="180"/>
      <c r="G10" s="123" t="s">
        <v>636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Y10" s="34"/>
      <c r="Z10" s="35"/>
    </row>
    <row r="11" spans="1:26">
      <c r="A11" s="177"/>
      <c r="B11" s="177"/>
      <c r="C11" s="180"/>
      <c r="D11" s="123" t="s">
        <v>31</v>
      </c>
      <c r="E11" s="4" t="s">
        <v>31</v>
      </c>
      <c r="F11" s="180"/>
      <c r="G11" s="123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77"/>
      <c r="B12" s="178"/>
      <c r="C12" s="181"/>
      <c r="D12" s="124"/>
      <c r="E12" s="5" t="s">
        <v>16</v>
      </c>
      <c r="F12" s="181"/>
      <c r="G12" s="124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628</v>
      </c>
      <c r="E6" s="4" t="s">
        <v>619</v>
      </c>
      <c r="F6" s="180"/>
      <c r="G6" s="4" t="s">
        <v>628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6" ht="15" customHeight="1">
      <c r="A9" s="176"/>
      <c r="B9" s="176"/>
      <c r="C9" s="179" t="s">
        <v>17</v>
      </c>
      <c r="D9" s="119"/>
      <c r="E9" s="119"/>
      <c r="F9" s="179" t="s">
        <v>18</v>
      </c>
      <c r="G9" s="119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V9" s="34"/>
      <c r="W9" s="34"/>
      <c r="X9" s="26"/>
      <c r="Z9" s="35"/>
    </row>
    <row r="10" spans="1:26">
      <c r="A10" s="177"/>
      <c r="B10" s="177"/>
      <c r="C10" s="180"/>
      <c r="D10" s="120" t="s">
        <v>629</v>
      </c>
      <c r="E10" s="120" t="s">
        <v>620</v>
      </c>
      <c r="F10" s="180"/>
      <c r="G10" s="120" t="s">
        <v>629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Z10" s="35"/>
    </row>
    <row r="11" spans="1:26">
      <c r="A11" s="177"/>
      <c r="B11" s="177"/>
      <c r="C11" s="180"/>
      <c r="D11" s="120" t="s">
        <v>31</v>
      </c>
      <c r="E11" s="4" t="s">
        <v>31</v>
      </c>
      <c r="F11" s="180"/>
      <c r="G11" s="120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77"/>
      <c r="B12" s="178"/>
      <c r="C12" s="181"/>
      <c r="D12" s="121"/>
      <c r="E12" s="5" t="s">
        <v>16</v>
      </c>
      <c r="F12" s="181"/>
      <c r="G12" s="121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7" zoomScale="60" zoomScaleNormal="60" workbookViewId="0">
      <selection activeCell="D45" sqref="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7.140625" style="33" customWidth="1"/>
    <col min="17" max="17" width="8" style="33" customWidth="1"/>
    <col min="18" max="18" width="10.28515625" style="33" customWidth="1"/>
    <col min="19" max="19" width="8" style="33" customWidth="1"/>
    <col min="20" max="20" width="11" style="33" customWidth="1"/>
    <col min="21" max="21" width="10.85546875" style="33" bestFit="1" customWidth="1"/>
    <col min="22" max="22" width="10.28515625" style="33" customWidth="1"/>
    <col min="23" max="23" width="11.140625" style="33" customWidth="1"/>
    <col min="24" max="24" width="13.140625" style="33" customWidth="1"/>
    <col min="25" max="25" width="12.5703125" style="33" bestFit="1" customWidth="1"/>
    <col min="26" max="26" width="11.7109375" style="33" bestFit="1" customWidth="1"/>
    <col min="27" max="16384" width="8.85546875" style="33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7">
      <c r="A6" s="177"/>
      <c r="B6" s="177"/>
      <c r="C6" s="180"/>
      <c r="D6" s="4" t="s">
        <v>769</v>
      </c>
      <c r="E6" s="4" t="s">
        <v>755</v>
      </c>
      <c r="F6" s="180"/>
      <c r="G6" s="4" t="s">
        <v>769</v>
      </c>
      <c r="H6" s="180"/>
      <c r="I6" s="180"/>
      <c r="J6" s="180"/>
      <c r="K6" s="180"/>
      <c r="L6" s="180"/>
      <c r="M6" s="180"/>
      <c r="N6" s="180"/>
      <c r="O6" s="180"/>
    </row>
    <row r="7" spans="1:27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7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7" ht="15" customHeight="1">
      <c r="A9" s="176"/>
      <c r="B9" s="176"/>
      <c r="C9" s="179" t="s">
        <v>17</v>
      </c>
      <c r="D9" s="170"/>
      <c r="E9" s="170"/>
      <c r="F9" s="179" t="s">
        <v>18</v>
      </c>
      <c r="G9" s="170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35"/>
      <c r="S9" s="34"/>
      <c r="T9" s="34"/>
      <c r="V9" s="34"/>
      <c r="W9" s="35"/>
      <c r="X9" s="26"/>
      <c r="Y9" s="34"/>
    </row>
    <row r="10" spans="1:27">
      <c r="A10" s="177"/>
      <c r="B10" s="177"/>
      <c r="C10" s="180"/>
      <c r="D10" s="171" t="s">
        <v>770</v>
      </c>
      <c r="E10" s="171" t="s">
        <v>756</v>
      </c>
      <c r="F10" s="180"/>
      <c r="G10" s="171" t="s">
        <v>770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35"/>
      <c r="S10" s="34"/>
      <c r="T10" s="34"/>
      <c r="U10" s="34"/>
      <c r="V10" s="34"/>
      <c r="W10" s="35"/>
      <c r="X10" s="35"/>
      <c r="Y10" s="34"/>
    </row>
    <row r="11" spans="1:27">
      <c r="A11" s="177"/>
      <c r="B11" s="177"/>
      <c r="C11" s="180"/>
      <c r="D11" s="171" t="s">
        <v>31</v>
      </c>
      <c r="E11" s="4" t="s">
        <v>31</v>
      </c>
      <c r="F11" s="180"/>
      <c r="G11" s="171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P11" s="35"/>
      <c r="Q11" s="34"/>
      <c r="R11" s="35"/>
      <c r="S11" s="34"/>
      <c r="T11" s="34"/>
      <c r="U11" s="7"/>
      <c r="V11" s="34"/>
      <c r="W11" s="35"/>
      <c r="X11" s="7"/>
      <c r="Y11" s="26"/>
    </row>
    <row r="12" spans="1:27" ht="15.6" customHeight="1" thickBot="1">
      <c r="A12" s="177"/>
      <c r="B12" s="178"/>
      <c r="C12" s="181"/>
      <c r="D12" s="172"/>
      <c r="E12" s="5" t="s">
        <v>16</v>
      </c>
      <c r="F12" s="181"/>
      <c r="G12" s="172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8"/>
      <c r="R12" s="57"/>
      <c r="S12" s="58"/>
      <c r="T12" s="34"/>
      <c r="U12" s="7"/>
      <c r="V12" s="57"/>
      <c r="W12" s="58"/>
      <c r="X12" s="7"/>
      <c r="Y12" s="26"/>
    </row>
    <row r="13" spans="1:27" ht="25.35" customHeight="1">
      <c r="A13" s="37">
        <v>1</v>
      </c>
      <c r="B13" s="37">
        <v>1</v>
      </c>
      <c r="C13" s="29" t="s">
        <v>753</v>
      </c>
      <c r="D13" s="43">
        <v>96366.86</v>
      </c>
      <c r="E13" s="41">
        <v>100541.75</v>
      </c>
      <c r="F13" s="47">
        <f t="shared" ref="F13:F21" si="0">(D13-E13)/E13</f>
        <v>-4.152394403320013E-2</v>
      </c>
      <c r="G13" s="43">
        <v>12890</v>
      </c>
      <c r="H13" s="41">
        <v>134</v>
      </c>
      <c r="I13" s="41">
        <f>G13/H13</f>
        <v>96.194029850746276</v>
      </c>
      <c r="J13" s="41">
        <v>14</v>
      </c>
      <c r="K13" s="41">
        <v>3</v>
      </c>
      <c r="L13" s="43">
        <v>428409.57999999996</v>
      </c>
      <c r="M13" s="43">
        <v>62195</v>
      </c>
      <c r="N13" s="39">
        <v>44848</v>
      </c>
      <c r="O13" s="38" t="s">
        <v>754</v>
      </c>
      <c r="P13" s="56"/>
      <c r="Q13" s="34"/>
      <c r="R13" s="35"/>
      <c r="S13" s="34"/>
      <c r="T13" s="7"/>
      <c r="U13" s="34"/>
      <c r="V13" s="34"/>
      <c r="W13" s="35"/>
      <c r="X13" s="7"/>
      <c r="Y13" s="7"/>
    </row>
    <row r="14" spans="1:27" ht="25.35" customHeight="1">
      <c r="A14" s="37">
        <v>2</v>
      </c>
      <c r="B14" s="37">
        <v>2</v>
      </c>
      <c r="C14" s="29" t="s">
        <v>760</v>
      </c>
      <c r="D14" s="43">
        <v>35564.6</v>
      </c>
      <c r="E14" s="41">
        <v>69634.320000000007</v>
      </c>
      <c r="F14" s="47">
        <f t="shared" si="0"/>
        <v>-0.48926621240790469</v>
      </c>
      <c r="G14" s="43">
        <v>5026</v>
      </c>
      <c r="H14" s="41">
        <v>93</v>
      </c>
      <c r="I14" s="41">
        <f>G14/H14</f>
        <v>54.043010752688176</v>
      </c>
      <c r="J14" s="41">
        <v>12</v>
      </c>
      <c r="K14" s="41">
        <v>2</v>
      </c>
      <c r="L14" s="43">
        <v>138166.66</v>
      </c>
      <c r="M14" s="43">
        <v>19721</v>
      </c>
      <c r="N14" s="39">
        <v>44855</v>
      </c>
      <c r="O14" s="38" t="s">
        <v>45</v>
      </c>
      <c r="P14" s="56"/>
      <c r="Q14" s="34"/>
      <c r="R14" s="57"/>
      <c r="S14" s="57"/>
      <c r="T14" s="34"/>
      <c r="U14" s="34"/>
      <c r="V14" s="34"/>
      <c r="W14" s="58"/>
      <c r="X14" s="7"/>
      <c r="Y14" s="58"/>
      <c r="Z14" s="7"/>
      <c r="AA14" s="34"/>
    </row>
    <row r="15" spans="1:27" ht="25.35" customHeight="1">
      <c r="A15" s="37">
        <v>3</v>
      </c>
      <c r="B15" s="37">
        <v>3</v>
      </c>
      <c r="C15" s="29" t="s">
        <v>759</v>
      </c>
      <c r="D15" s="43">
        <v>18887.39</v>
      </c>
      <c r="E15" s="41">
        <v>33650.17</v>
      </c>
      <c r="F15" s="47">
        <f t="shared" si="0"/>
        <v>-0.43871338540043037</v>
      </c>
      <c r="G15" s="43">
        <v>2823</v>
      </c>
      <c r="H15" s="41">
        <v>32</v>
      </c>
      <c r="I15" s="41">
        <f>G15/H15</f>
        <v>88.21875</v>
      </c>
      <c r="J15" s="41">
        <v>13</v>
      </c>
      <c r="K15" s="41">
        <v>2</v>
      </c>
      <c r="L15" s="43">
        <v>63670.79</v>
      </c>
      <c r="M15" s="43">
        <v>10335</v>
      </c>
      <c r="N15" s="39">
        <v>44855</v>
      </c>
      <c r="O15" s="38" t="s">
        <v>119</v>
      </c>
      <c r="P15" s="56"/>
      <c r="Q15" s="34"/>
      <c r="R15" s="57"/>
      <c r="S15" s="57"/>
      <c r="T15" s="34"/>
      <c r="U15" s="34"/>
      <c r="V15" s="34"/>
      <c r="W15" s="58"/>
      <c r="X15" s="7"/>
      <c r="Y15" s="58"/>
      <c r="Z15" s="7"/>
      <c r="AA15" s="34"/>
    </row>
    <row r="16" spans="1:27" ht="25.35" customHeight="1">
      <c r="A16" s="37">
        <v>4</v>
      </c>
      <c r="B16" s="37">
        <v>5</v>
      </c>
      <c r="C16" s="29" t="s">
        <v>750</v>
      </c>
      <c r="D16" s="43">
        <v>14811.5</v>
      </c>
      <c r="E16" s="41">
        <v>19586.310000000001</v>
      </c>
      <c r="F16" s="47">
        <f t="shared" si="0"/>
        <v>-0.24378303008580998</v>
      </c>
      <c r="G16" s="43">
        <v>3011</v>
      </c>
      <c r="H16" s="41">
        <v>85</v>
      </c>
      <c r="I16" s="41">
        <f>G16/H16</f>
        <v>35.423529411764704</v>
      </c>
      <c r="J16" s="41">
        <v>16</v>
      </c>
      <c r="K16" s="41">
        <v>2</v>
      </c>
      <c r="L16" s="43">
        <v>42480.21</v>
      </c>
      <c r="M16" s="43">
        <v>8699</v>
      </c>
      <c r="N16" s="39">
        <v>44855</v>
      </c>
      <c r="O16" s="38" t="s">
        <v>48</v>
      </c>
      <c r="P16" s="56"/>
      <c r="Q16" s="34"/>
      <c r="R16" s="57"/>
      <c r="S16" s="57"/>
      <c r="T16" s="34"/>
      <c r="U16" s="34"/>
      <c r="V16" s="34"/>
      <c r="W16" s="58"/>
      <c r="X16" s="7"/>
      <c r="Y16" s="58"/>
      <c r="Z16" s="7"/>
      <c r="AA16" s="34"/>
    </row>
    <row r="17" spans="1:29" ht="25.35" customHeight="1">
      <c r="A17" s="37">
        <v>5</v>
      </c>
      <c r="B17" s="37">
        <v>6</v>
      </c>
      <c r="C17" s="29" t="s">
        <v>730</v>
      </c>
      <c r="D17" s="43">
        <v>14603.75</v>
      </c>
      <c r="E17" s="41">
        <v>18371.330000000002</v>
      </c>
      <c r="F17" s="47">
        <f t="shared" si="0"/>
        <v>-0.20507932740852194</v>
      </c>
      <c r="G17" s="43">
        <v>2409</v>
      </c>
      <c r="H17" s="41">
        <v>30</v>
      </c>
      <c r="I17" s="41">
        <f>G17/H17</f>
        <v>80.3</v>
      </c>
      <c r="J17" s="41">
        <v>8</v>
      </c>
      <c r="K17" s="41">
        <v>5</v>
      </c>
      <c r="L17" s="43">
        <v>173895</v>
      </c>
      <c r="M17" s="43">
        <v>26251</v>
      </c>
      <c r="N17" s="39">
        <v>44834</v>
      </c>
      <c r="O17" s="38" t="s">
        <v>37</v>
      </c>
      <c r="P17" s="56"/>
      <c r="Q17" s="34"/>
      <c r="R17" s="57"/>
      <c r="S17" s="57"/>
      <c r="T17" s="34"/>
      <c r="U17" s="34"/>
      <c r="V17" s="34"/>
      <c r="W17" s="58"/>
      <c r="X17" s="7"/>
      <c r="Y17" s="58"/>
      <c r="Z17" s="7"/>
      <c r="AA17" s="34"/>
    </row>
    <row r="18" spans="1:29" ht="25.35" customHeight="1">
      <c r="A18" s="37">
        <v>6</v>
      </c>
      <c r="B18" s="37">
        <v>4</v>
      </c>
      <c r="C18" s="29" t="s">
        <v>751</v>
      </c>
      <c r="D18" s="43">
        <v>13361</v>
      </c>
      <c r="E18" s="41">
        <v>20478</v>
      </c>
      <c r="F18" s="47">
        <f t="shared" si="0"/>
        <v>-0.34754370543998436</v>
      </c>
      <c r="G18" s="43">
        <v>2676</v>
      </c>
      <c r="H18" s="41" t="s">
        <v>36</v>
      </c>
      <c r="I18" s="41" t="s">
        <v>36</v>
      </c>
      <c r="J18" s="41">
        <v>14</v>
      </c>
      <c r="K18" s="41">
        <v>3</v>
      </c>
      <c r="L18" s="43">
        <v>74109</v>
      </c>
      <c r="M18" s="43">
        <v>15373</v>
      </c>
      <c r="N18" s="39">
        <v>44848</v>
      </c>
      <c r="O18" s="38" t="s">
        <v>65</v>
      </c>
      <c r="P18" s="56"/>
      <c r="Q18" s="34"/>
      <c r="R18" s="57"/>
      <c r="S18" s="57"/>
      <c r="T18" s="34"/>
      <c r="U18" s="34"/>
      <c r="V18" s="34"/>
      <c r="W18" s="58"/>
      <c r="X18" s="7"/>
      <c r="Y18" s="58"/>
      <c r="Z18" s="7"/>
      <c r="AA18" s="34"/>
    </row>
    <row r="19" spans="1:29" ht="25.35" customHeight="1">
      <c r="A19" s="37">
        <v>7</v>
      </c>
      <c r="B19" s="37">
        <v>8</v>
      </c>
      <c r="C19" s="29" t="s">
        <v>713</v>
      </c>
      <c r="D19" s="43">
        <v>10364</v>
      </c>
      <c r="E19" s="41">
        <v>11727</v>
      </c>
      <c r="F19" s="47">
        <f t="shared" si="0"/>
        <v>-0.11622750916687985</v>
      </c>
      <c r="G19" s="43">
        <v>2082</v>
      </c>
      <c r="H19" s="41" t="s">
        <v>36</v>
      </c>
      <c r="I19" s="41" t="s">
        <v>36</v>
      </c>
      <c r="J19" s="41">
        <v>10</v>
      </c>
      <c r="K19" s="41">
        <v>7</v>
      </c>
      <c r="L19" s="43">
        <v>166647</v>
      </c>
      <c r="M19" s="43">
        <v>33939</v>
      </c>
      <c r="N19" s="39">
        <v>44820</v>
      </c>
      <c r="O19" s="38" t="s">
        <v>65</v>
      </c>
      <c r="P19" s="56"/>
      <c r="Q19" s="34"/>
      <c r="R19" s="57"/>
      <c r="S19" s="57"/>
      <c r="T19" s="34"/>
      <c r="U19" s="34"/>
      <c r="V19" s="34"/>
      <c r="W19" s="58"/>
      <c r="X19" s="7"/>
      <c r="Y19" s="58"/>
      <c r="Z19" s="7"/>
      <c r="AA19" s="34"/>
    </row>
    <row r="20" spans="1:29" ht="25.35" customHeight="1">
      <c r="A20" s="37">
        <v>8</v>
      </c>
      <c r="B20" s="37">
        <v>7</v>
      </c>
      <c r="C20" s="29" t="s">
        <v>712</v>
      </c>
      <c r="D20" s="43">
        <v>6834.9</v>
      </c>
      <c r="E20" s="41">
        <v>12343.55</v>
      </c>
      <c r="F20" s="47">
        <f t="shared" si="0"/>
        <v>-0.4462776105739435</v>
      </c>
      <c r="G20" s="43">
        <v>946</v>
      </c>
      <c r="H20" s="41">
        <v>22</v>
      </c>
      <c r="I20" s="41">
        <f>G20/H20</f>
        <v>43</v>
      </c>
      <c r="J20" s="41">
        <v>9</v>
      </c>
      <c r="K20" s="41">
        <v>7</v>
      </c>
      <c r="L20" s="43">
        <v>499177.01</v>
      </c>
      <c r="M20" s="43">
        <v>72396</v>
      </c>
      <c r="N20" s="39">
        <v>44820</v>
      </c>
      <c r="O20" s="38" t="s">
        <v>48</v>
      </c>
      <c r="P20" s="56"/>
      <c r="Q20" s="34"/>
      <c r="R20" s="57"/>
      <c r="S20" s="57"/>
      <c r="T20" s="34"/>
      <c r="U20" s="34"/>
      <c r="V20" s="34"/>
      <c r="W20" s="58"/>
      <c r="X20" s="7"/>
      <c r="Y20" s="58"/>
      <c r="Z20" s="7"/>
      <c r="AA20" s="34"/>
    </row>
    <row r="21" spans="1:29" ht="25.35" customHeight="1">
      <c r="A21" s="37">
        <v>9</v>
      </c>
      <c r="B21" s="37">
        <v>11</v>
      </c>
      <c r="C21" s="29" t="s">
        <v>654</v>
      </c>
      <c r="D21" s="43">
        <v>3827.8</v>
      </c>
      <c r="E21" s="41">
        <v>7132.93</v>
      </c>
      <c r="F21" s="47">
        <f t="shared" si="0"/>
        <v>-0.46336218075881858</v>
      </c>
      <c r="G21" s="43">
        <v>772</v>
      </c>
      <c r="H21" s="41">
        <v>25</v>
      </c>
      <c r="I21" s="41">
        <f>G21/H21</f>
        <v>30.88</v>
      </c>
      <c r="J21" s="41">
        <v>7</v>
      </c>
      <c r="K21" s="41">
        <v>14</v>
      </c>
      <c r="L21" s="43">
        <v>304297.21999999997</v>
      </c>
      <c r="M21" s="43">
        <v>65022</v>
      </c>
      <c r="N21" s="39">
        <v>44771</v>
      </c>
      <c r="O21" s="38" t="s">
        <v>45</v>
      </c>
      <c r="P21" s="56"/>
      <c r="Q21" s="34"/>
      <c r="R21" s="57"/>
      <c r="S21" s="57"/>
      <c r="T21" s="34"/>
      <c r="U21" s="34"/>
      <c r="V21" s="34"/>
      <c r="W21" s="58"/>
      <c r="X21" s="7"/>
      <c r="Y21" s="58"/>
      <c r="Z21" s="7"/>
      <c r="AA21" s="34"/>
    </row>
    <row r="22" spans="1:29" ht="25.35" customHeight="1">
      <c r="A22" s="37">
        <v>10</v>
      </c>
      <c r="B22" s="37" t="s">
        <v>34</v>
      </c>
      <c r="C22" s="29" t="s">
        <v>764</v>
      </c>
      <c r="D22" s="43">
        <v>3638.6</v>
      </c>
      <c r="E22" s="41" t="s">
        <v>36</v>
      </c>
      <c r="F22" s="41" t="s">
        <v>36</v>
      </c>
      <c r="G22" s="43">
        <v>549</v>
      </c>
      <c r="H22" s="41">
        <v>40</v>
      </c>
      <c r="I22" s="41">
        <f>G22/H22</f>
        <v>13.725</v>
      </c>
      <c r="J22" s="41">
        <v>16</v>
      </c>
      <c r="K22" s="41">
        <v>1</v>
      </c>
      <c r="L22" s="43">
        <v>3639</v>
      </c>
      <c r="M22" s="43">
        <v>549</v>
      </c>
      <c r="N22" s="39">
        <v>44862</v>
      </c>
      <c r="O22" s="38" t="s">
        <v>50</v>
      </c>
      <c r="P22" s="56"/>
      <c r="Q22" s="34"/>
      <c r="R22" s="57"/>
      <c r="S22" s="57"/>
      <c r="T22" s="34"/>
      <c r="U22" s="34"/>
      <c r="V22" s="34"/>
      <c r="W22" s="58"/>
      <c r="X22" s="7"/>
      <c r="Y22" s="58"/>
      <c r="Z22" s="7"/>
      <c r="AA22" s="34"/>
    </row>
    <row r="23" spans="1:29" ht="25.35" customHeight="1">
      <c r="A23" s="14"/>
      <c r="B23" s="14"/>
      <c r="C23" s="28" t="s">
        <v>53</v>
      </c>
      <c r="D23" s="36">
        <f>SUM(D13:D22)</f>
        <v>218260.39999999997</v>
      </c>
      <c r="E23" s="36">
        <v>302913.49</v>
      </c>
      <c r="F23" s="67">
        <f t="shared" ref="F23" si="1">(D23-E23)/E23</f>
        <v>-0.27946292520679761</v>
      </c>
      <c r="G23" s="36">
        <f t="shared" ref="G23" si="2">SUM(G13:G22)</f>
        <v>33184</v>
      </c>
      <c r="H23" s="36"/>
      <c r="I23" s="16"/>
      <c r="J23" s="15"/>
      <c r="K23" s="17"/>
      <c r="L23" s="18"/>
      <c r="M23" s="22"/>
      <c r="N23" s="19"/>
      <c r="O23" s="48"/>
      <c r="T23" s="7"/>
      <c r="V23" s="26"/>
      <c r="W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4"/>
    </row>
    <row r="25" spans="1:29" ht="25.35" customHeight="1">
      <c r="A25" s="37">
        <v>11</v>
      </c>
      <c r="B25" s="37">
        <v>10</v>
      </c>
      <c r="C25" s="29" t="s">
        <v>680</v>
      </c>
      <c r="D25" s="43">
        <v>3442</v>
      </c>
      <c r="E25" s="41">
        <v>7912.75</v>
      </c>
      <c r="F25" s="47">
        <f>(D25-E25)/E25</f>
        <v>-0.56500584499699846</v>
      </c>
      <c r="G25" s="43">
        <v>488</v>
      </c>
      <c r="H25" s="41">
        <v>13</v>
      </c>
      <c r="I25" s="41">
        <f>G25/H25</f>
        <v>37.53846153846154</v>
      </c>
      <c r="J25" s="41">
        <v>6</v>
      </c>
      <c r="K25" s="41">
        <v>11</v>
      </c>
      <c r="L25" s="43">
        <v>625857.05000000005</v>
      </c>
      <c r="M25" s="43">
        <v>95959</v>
      </c>
      <c r="N25" s="39">
        <v>44792</v>
      </c>
      <c r="O25" s="38" t="s">
        <v>39</v>
      </c>
      <c r="P25" s="56"/>
      <c r="Q25" s="34"/>
      <c r="R25" s="57"/>
      <c r="S25" s="57"/>
      <c r="T25" s="34"/>
      <c r="U25" s="34"/>
      <c r="V25" s="34"/>
      <c r="W25" s="58"/>
      <c r="X25" s="7"/>
      <c r="Y25" s="58"/>
      <c r="Z25" s="7"/>
      <c r="AA25" s="34"/>
    </row>
    <row r="26" spans="1:29" ht="25.35" customHeight="1">
      <c r="A26" s="37">
        <v>12</v>
      </c>
      <c r="B26" s="37">
        <v>13</v>
      </c>
      <c r="C26" s="29" t="s">
        <v>718</v>
      </c>
      <c r="D26" s="43">
        <v>2961.65</v>
      </c>
      <c r="E26" s="41">
        <v>4375.4399999999996</v>
      </c>
      <c r="F26" s="47">
        <f>(D26-E26)/E26</f>
        <v>-0.32311950340994267</v>
      </c>
      <c r="G26" s="43">
        <v>439</v>
      </c>
      <c r="H26" s="41">
        <v>10</v>
      </c>
      <c r="I26" s="41">
        <f>G26/H26</f>
        <v>43.9</v>
      </c>
      <c r="J26" s="41">
        <v>4</v>
      </c>
      <c r="K26" s="41">
        <v>6</v>
      </c>
      <c r="L26" s="43">
        <v>162914.92000000001</v>
      </c>
      <c r="M26" s="43">
        <v>26030</v>
      </c>
      <c r="N26" s="39">
        <v>44827</v>
      </c>
      <c r="O26" s="38" t="s">
        <v>45</v>
      </c>
      <c r="P26" s="56"/>
      <c r="Q26" s="34"/>
      <c r="R26" s="57"/>
      <c r="S26" s="57"/>
      <c r="T26" s="34"/>
      <c r="U26" s="34"/>
      <c r="V26" s="34"/>
      <c r="W26" s="58"/>
      <c r="X26" s="7"/>
      <c r="Y26" s="58"/>
      <c r="Z26" s="7"/>
      <c r="AA26" s="34"/>
    </row>
    <row r="27" spans="1:29" ht="25.35" customHeight="1">
      <c r="A27" s="37">
        <v>13</v>
      </c>
      <c r="B27" s="37" t="s">
        <v>34</v>
      </c>
      <c r="C27" s="29" t="s">
        <v>765</v>
      </c>
      <c r="D27" s="43">
        <v>2817.19</v>
      </c>
      <c r="E27" s="41" t="s">
        <v>36</v>
      </c>
      <c r="F27" s="41" t="s">
        <v>36</v>
      </c>
      <c r="G27" s="43">
        <v>423</v>
      </c>
      <c r="H27" s="41">
        <v>35</v>
      </c>
      <c r="I27" s="41">
        <f>G27/H27</f>
        <v>12.085714285714285</v>
      </c>
      <c r="J27" s="41">
        <v>12</v>
      </c>
      <c r="K27" s="41">
        <v>1</v>
      </c>
      <c r="L27" s="43">
        <v>2817.19</v>
      </c>
      <c r="M27" s="43">
        <v>423</v>
      </c>
      <c r="N27" s="39">
        <v>44862</v>
      </c>
      <c r="O27" s="38" t="s">
        <v>48</v>
      </c>
      <c r="P27" s="56"/>
      <c r="Q27" s="34"/>
      <c r="R27" s="57"/>
      <c r="S27" s="57"/>
      <c r="T27" s="34"/>
      <c r="U27" s="34"/>
      <c r="V27" s="34"/>
      <c r="W27" s="58"/>
      <c r="X27" s="7"/>
      <c r="Y27" s="58"/>
      <c r="Z27" s="7"/>
      <c r="AA27" s="34"/>
    </row>
    <row r="28" spans="1:29" ht="25.35" customHeight="1">
      <c r="A28" s="37">
        <v>14</v>
      </c>
      <c r="B28" s="37" t="s">
        <v>34</v>
      </c>
      <c r="C28" s="29" t="s">
        <v>767</v>
      </c>
      <c r="D28" s="43">
        <v>2809</v>
      </c>
      <c r="E28" s="41" t="s">
        <v>36</v>
      </c>
      <c r="F28" s="41" t="s">
        <v>36</v>
      </c>
      <c r="G28" s="43">
        <v>441</v>
      </c>
      <c r="H28" s="41" t="s">
        <v>36</v>
      </c>
      <c r="I28" s="41" t="s">
        <v>36</v>
      </c>
      <c r="J28" s="41">
        <v>10</v>
      </c>
      <c r="K28" s="41">
        <v>1</v>
      </c>
      <c r="L28" s="43">
        <v>2809</v>
      </c>
      <c r="M28" s="43">
        <v>441</v>
      </c>
      <c r="N28" s="39">
        <v>44862</v>
      </c>
      <c r="O28" s="38" t="s">
        <v>65</v>
      </c>
      <c r="P28" s="56"/>
      <c r="Q28" s="34"/>
      <c r="R28" s="57"/>
      <c r="S28" s="57"/>
      <c r="T28" s="34"/>
      <c r="U28" s="34"/>
      <c r="V28" s="34"/>
      <c r="W28" s="58"/>
      <c r="X28" s="7"/>
      <c r="Y28" s="58"/>
      <c r="Z28" s="7"/>
      <c r="AA28" s="34"/>
    </row>
    <row r="29" spans="1:29" ht="25.35" customHeight="1">
      <c r="A29" s="37">
        <v>15</v>
      </c>
      <c r="B29" s="37">
        <v>9</v>
      </c>
      <c r="C29" s="29" t="s">
        <v>731</v>
      </c>
      <c r="D29" s="43">
        <v>2698.23</v>
      </c>
      <c r="E29" s="41">
        <v>8668.31</v>
      </c>
      <c r="F29" s="47">
        <f>(D29-E29)/E29</f>
        <v>-0.68872479179909352</v>
      </c>
      <c r="G29" s="43">
        <v>552</v>
      </c>
      <c r="H29" s="41">
        <v>16</v>
      </c>
      <c r="I29" s="41">
        <f>G29/H29</f>
        <v>34.5</v>
      </c>
      <c r="J29" s="41">
        <v>8</v>
      </c>
      <c r="K29" s="41">
        <v>5</v>
      </c>
      <c r="L29" s="43">
        <v>153734.54999999999</v>
      </c>
      <c r="M29" s="43">
        <v>25452</v>
      </c>
      <c r="N29" s="39">
        <v>44834</v>
      </c>
      <c r="O29" s="38" t="s">
        <v>539</v>
      </c>
      <c r="P29" s="56"/>
      <c r="Q29" s="34"/>
      <c r="R29" s="57"/>
      <c r="S29" s="57"/>
      <c r="T29" s="34"/>
      <c r="U29" s="34"/>
      <c r="V29" s="34"/>
      <c r="W29" s="58"/>
      <c r="X29" s="7"/>
      <c r="Y29" s="58"/>
      <c r="Z29" s="7"/>
      <c r="AA29" s="34"/>
    </row>
    <row r="30" spans="1:29" ht="25.35" customHeight="1">
      <c r="A30" s="37">
        <v>16</v>
      </c>
      <c r="B30" s="61">
        <v>12</v>
      </c>
      <c r="C30" s="29" t="s">
        <v>752</v>
      </c>
      <c r="D30" s="43">
        <v>2128.63</v>
      </c>
      <c r="E30" s="41">
        <v>5037.3</v>
      </c>
      <c r="F30" s="47">
        <f>(D30-E30)/E30</f>
        <v>-0.57742639906299009</v>
      </c>
      <c r="G30" s="43">
        <v>375</v>
      </c>
      <c r="H30" s="41">
        <v>6</v>
      </c>
      <c r="I30" s="41">
        <f>G30/H30</f>
        <v>62.5</v>
      </c>
      <c r="J30" s="41">
        <v>3</v>
      </c>
      <c r="K30" s="41">
        <v>3</v>
      </c>
      <c r="L30" s="43">
        <v>32165</v>
      </c>
      <c r="M30" s="43">
        <v>5320</v>
      </c>
      <c r="N30" s="39">
        <v>44848</v>
      </c>
      <c r="O30" s="38" t="s">
        <v>43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61" t="s">
        <v>34</v>
      </c>
      <c r="C31" s="29" t="s">
        <v>768</v>
      </c>
      <c r="D31" s="43">
        <v>1940.23</v>
      </c>
      <c r="E31" s="41" t="s">
        <v>36</v>
      </c>
      <c r="F31" s="41" t="s">
        <v>36</v>
      </c>
      <c r="G31" s="43">
        <v>287</v>
      </c>
      <c r="H31" s="41">
        <v>16</v>
      </c>
      <c r="I31" s="41">
        <f>G31/H31</f>
        <v>17.9375</v>
      </c>
      <c r="J31" s="41">
        <v>9</v>
      </c>
      <c r="K31" s="41">
        <v>1</v>
      </c>
      <c r="L31" s="43">
        <v>1940.23</v>
      </c>
      <c r="M31" s="43">
        <v>287</v>
      </c>
      <c r="N31" s="39">
        <v>44862</v>
      </c>
      <c r="O31" s="38" t="s">
        <v>539</v>
      </c>
      <c r="P31" s="87"/>
      <c r="Q31" s="56"/>
      <c r="R31" s="34"/>
      <c r="S31" s="57"/>
      <c r="T31" s="57"/>
      <c r="U31" s="34"/>
      <c r="V31" s="34"/>
      <c r="W31" s="58"/>
      <c r="X31" s="34"/>
      <c r="Y31" s="58"/>
      <c r="Z31" s="7"/>
      <c r="AA31" s="7"/>
      <c r="AB31" s="34"/>
    </row>
    <row r="32" spans="1:29" ht="25.35" customHeight="1">
      <c r="A32" s="37">
        <v>18</v>
      </c>
      <c r="B32" s="61">
        <v>15</v>
      </c>
      <c r="C32" s="29" t="s">
        <v>711</v>
      </c>
      <c r="D32" s="43">
        <v>1581.7</v>
      </c>
      <c r="E32" s="41">
        <v>3020.34</v>
      </c>
      <c r="F32" s="47">
        <f>(D32-E32)/E32</f>
        <v>-0.47631723580788921</v>
      </c>
      <c r="G32" s="43">
        <v>223</v>
      </c>
      <c r="H32" s="41">
        <v>7</v>
      </c>
      <c r="I32" s="41">
        <f>G32/H32</f>
        <v>31.857142857142858</v>
      </c>
      <c r="J32" s="41">
        <v>4</v>
      </c>
      <c r="K32" s="41">
        <v>7</v>
      </c>
      <c r="L32" s="43">
        <v>110446</v>
      </c>
      <c r="M32" s="43">
        <v>17385</v>
      </c>
      <c r="N32" s="39">
        <v>44820</v>
      </c>
      <c r="O32" s="38" t="s">
        <v>43</v>
      </c>
      <c r="P32" s="35"/>
      <c r="Q32" s="56"/>
      <c r="R32" s="56"/>
      <c r="S32" s="87"/>
      <c r="T32" s="56"/>
      <c r="V32" s="57"/>
      <c r="W32" s="57"/>
      <c r="X32" s="26"/>
      <c r="Y32" s="7"/>
      <c r="Z32" s="58"/>
      <c r="AA32" s="34"/>
      <c r="AB32" s="58"/>
      <c r="AC32" s="34"/>
    </row>
    <row r="33" spans="1:28" ht="25.35" customHeight="1">
      <c r="A33" s="37">
        <v>19</v>
      </c>
      <c r="B33" s="37">
        <v>17</v>
      </c>
      <c r="C33" s="29" t="s">
        <v>632</v>
      </c>
      <c r="D33" s="43">
        <v>1427.04</v>
      </c>
      <c r="E33" s="41">
        <v>2241.9499999999998</v>
      </c>
      <c r="F33" s="47">
        <f>(D33-E33)/E33</f>
        <v>-0.36348268248622845</v>
      </c>
      <c r="G33" s="43">
        <v>265</v>
      </c>
      <c r="H33" s="41">
        <v>15</v>
      </c>
      <c r="I33" s="41">
        <f>G33/H33</f>
        <v>17.666666666666668</v>
      </c>
      <c r="J33" s="41">
        <v>3</v>
      </c>
      <c r="K33" s="41">
        <v>18</v>
      </c>
      <c r="L33" s="43">
        <v>1335335</v>
      </c>
      <c r="M33" s="43">
        <v>247919</v>
      </c>
      <c r="N33" s="39">
        <v>44743</v>
      </c>
      <c r="O33" s="38" t="s">
        <v>43</v>
      </c>
      <c r="P33" s="56"/>
      <c r="Q33" s="34"/>
      <c r="R33" s="57"/>
      <c r="S33" s="57"/>
      <c r="T33" s="34"/>
      <c r="U33" s="34"/>
      <c r="V33" s="34"/>
      <c r="W33" s="58"/>
      <c r="X33" s="7"/>
      <c r="Y33" s="58"/>
      <c r="Z33" s="7"/>
      <c r="AA33" s="34"/>
    </row>
    <row r="34" spans="1:28" ht="25.35" customHeight="1">
      <c r="A34" s="37">
        <v>20</v>
      </c>
      <c r="B34" s="37" t="s">
        <v>34</v>
      </c>
      <c r="C34" s="29" t="s">
        <v>766</v>
      </c>
      <c r="D34" s="43">
        <v>1260</v>
      </c>
      <c r="E34" s="41" t="s">
        <v>36</v>
      </c>
      <c r="F34" s="41" t="s">
        <v>36</v>
      </c>
      <c r="G34" s="43">
        <v>191</v>
      </c>
      <c r="H34" s="41" t="s">
        <v>36</v>
      </c>
      <c r="I34" s="41" t="s">
        <v>36</v>
      </c>
      <c r="J34" s="41">
        <v>7</v>
      </c>
      <c r="K34" s="41">
        <v>1</v>
      </c>
      <c r="L34" s="43">
        <v>1260</v>
      </c>
      <c r="M34" s="43">
        <v>191</v>
      </c>
      <c r="N34" s="39">
        <v>44862</v>
      </c>
      <c r="O34" s="38" t="s">
        <v>65</v>
      </c>
      <c r="P34" s="56"/>
      <c r="Q34" s="34"/>
      <c r="R34" s="57"/>
      <c r="S34" s="57"/>
      <c r="T34" s="34"/>
      <c r="U34" s="34"/>
      <c r="V34" s="34"/>
      <c r="W34" s="58"/>
      <c r="X34" s="7"/>
      <c r="Y34" s="58"/>
      <c r="Z34" s="7"/>
      <c r="AA34" s="34"/>
    </row>
    <row r="35" spans="1:28" ht="25.35" customHeight="1">
      <c r="A35" s="14"/>
      <c r="B35" s="14"/>
      <c r="C35" s="28" t="s">
        <v>69</v>
      </c>
      <c r="D35" s="36">
        <f>SUM(D23:D34)</f>
        <v>241326.07</v>
      </c>
      <c r="E35" s="36">
        <v>332921.28999999998</v>
      </c>
      <c r="F35" s="67">
        <f t="shared" ref="F35" si="3">(D35-E35)/E35</f>
        <v>-0.27512575119482441</v>
      </c>
      <c r="G35" s="36">
        <f t="shared" ref="G35" si="4">SUM(G23:G34)</f>
        <v>36868</v>
      </c>
      <c r="H35" s="36"/>
      <c r="I35" s="16"/>
      <c r="J35" s="15"/>
      <c r="K35" s="17"/>
      <c r="L35" s="18"/>
      <c r="M35" s="22"/>
      <c r="N35" s="19"/>
      <c r="O35" s="48"/>
      <c r="T35" s="7"/>
      <c r="V35" s="26"/>
      <c r="W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4"/>
    </row>
    <row r="37" spans="1:28" ht="25.35" customHeight="1">
      <c r="A37" s="37">
        <v>21</v>
      </c>
      <c r="B37" s="44" t="s">
        <v>36</v>
      </c>
      <c r="C37" s="29" t="s">
        <v>54</v>
      </c>
      <c r="D37" s="43">
        <v>1042.58</v>
      </c>
      <c r="E37" s="41" t="s">
        <v>36</v>
      </c>
      <c r="F37" s="41" t="s">
        <v>36</v>
      </c>
      <c r="G37" s="43">
        <v>291</v>
      </c>
      <c r="H37" s="41">
        <v>4</v>
      </c>
      <c r="I37" s="41">
        <f t="shared" ref="I37:I43" si="5">G37/H37</f>
        <v>72.75</v>
      </c>
      <c r="J37" s="41">
        <v>2</v>
      </c>
      <c r="K37" s="41" t="s">
        <v>36</v>
      </c>
      <c r="L37" s="43">
        <v>225547</v>
      </c>
      <c r="M37" s="43">
        <v>44873</v>
      </c>
      <c r="N37" s="39">
        <v>44526</v>
      </c>
      <c r="O37" s="38" t="s">
        <v>41</v>
      </c>
      <c r="P37" s="56"/>
      <c r="Q37" s="34"/>
      <c r="R37" s="57"/>
      <c r="S37" s="57"/>
      <c r="T37" s="34"/>
      <c r="U37" s="34"/>
      <c r="V37" s="34"/>
      <c r="W37" s="58"/>
      <c r="X37" s="7"/>
      <c r="Y37" s="58"/>
      <c r="Z37" s="7"/>
      <c r="AA37" s="34"/>
    </row>
    <row r="38" spans="1:28" ht="25.35" customHeight="1">
      <c r="A38" s="37">
        <v>22</v>
      </c>
      <c r="B38" s="44" t="s">
        <v>36</v>
      </c>
      <c r="C38" s="29" t="s">
        <v>565</v>
      </c>
      <c r="D38" s="43">
        <v>242</v>
      </c>
      <c r="E38" s="41" t="s">
        <v>36</v>
      </c>
      <c r="F38" s="41" t="s">
        <v>36</v>
      </c>
      <c r="G38" s="43">
        <v>38</v>
      </c>
      <c r="H38" s="41">
        <v>1</v>
      </c>
      <c r="I38" s="41">
        <f t="shared" si="5"/>
        <v>38</v>
      </c>
      <c r="J38" s="41">
        <v>1</v>
      </c>
      <c r="K38" s="41" t="s">
        <v>36</v>
      </c>
      <c r="L38" s="43">
        <v>28009.68</v>
      </c>
      <c r="M38" s="43">
        <v>4847</v>
      </c>
      <c r="N38" s="39">
        <v>44680</v>
      </c>
      <c r="O38" s="38" t="s">
        <v>68</v>
      </c>
      <c r="P38" s="56"/>
      <c r="Q38" s="34"/>
      <c r="R38" s="57"/>
      <c r="S38" s="57"/>
      <c r="T38" s="34"/>
      <c r="U38" s="34"/>
      <c r="V38" s="34"/>
      <c r="W38" s="58"/>
      <c r="X38" s="7"/>
      <c r="Y38" s="58"/>
      <c r="Z38" s="7"/>
      <c r="AA38" s="34"/>
    </row>
    <row r="39" spans="1:28" ht="25.35" customHeight="1">
      <c r="A39" s="37">
        <v>23</v>
      </c>
      <c r="B39" s="37">
        <v>19</v>
      </c>
      <c r="C39" s="29" t="s">
        <v>537</v>
      </c>
      <c r="D39" s="43">
        <v>185</v>
      </c>
      <c r="E39" s="41">
        <v>311</v>
      </c>
      <c r="F39" s="47">
        <f>(D39-E39)/E39</f>
        <v>-0.40514469453376206</v>
      </c>
      <c r="G39" s="43">
        <v>60</v>
      </c>
      <c r="H39" s="41">
        <v>2</v>
      </c>
      <c r="I39" s="41">
        <f t="shared" si="5"/>
        <v>30</v>
      </c>
      <c r="J39" s="41">
        <v>2</v>
      </c>
      <c r="K39" s="41" t="s">
        <v>36</v>
      </c>
      <c r="L39" s="43">
        <v>187704.22</v>
      </c>
      <c r="M39" s="43">
        <v>46286</v>
      </c>
      <c r="N39" s="39">
        <v>44659</v>
      </c>
      <c r="O39" s="38" t="s">
        <v>48</v>
      </c>
      <c r="P39" s="56"/>
      <c r="Q39" s="34"/>
      <c r="R39" s="57"/>
      <c r="S39" s="57"/>
      <c r="T39" s="34"/>
      <c r="U39" s="34"/>
      <c r="V39" s="34"/>
      <c r="W39" s="58"/>
      <c r="X39" s="7"/>
      <c r="Y39" s="58"/>
      <c r="Z39" s="7"/>
      <c r="AA39" s="34"/>
    </row>
    <row r="40" spans="1:28" ht="25.35" customHeight="1">
      <c r="A40" s="37">
        <v>24</v>
      </c>
      <c r="B40" s="37">
        <v>20</v>
      </c>
      <c r="C40" s="29" t="s">
        <v>738</v>
      </c>
      <c r="D40" s="43">
        <v>146</v>
      </c>
      <c r="E40" s="41">
        <v>184.5</v>
      </c>
      <c r="F40" s="47">
        <f>(D40-E40)/E40</f>
        <v>-0.20867208672086721</v>
      </c>
      <c r="G40" s="43">
        <v>33</v>
      </c>
      <c r="H40" s="41">
        <v>3</v>
      </c>
      <c r="I40" s="41">
        <f t="shared" si="5"/>
        <v>11</v>
      </c>
      <c r="J40" s="41">
        <v>2</v>
      </c>
      <c r="K40" s="41">
        <v>4</v>
      </c>
      <c r="L40" s="43">
        <v>14944</v>
      </c>
      <c r="M40" s="43">
        <v>2313</v>
      </c>
      <c r="N40" s="39">
        <v>44841</v>
      </c>
      <c r="O40" s="38" t="s">
        <v>43</v>
      </c>
      <c r="P40" s="56"/>
      <c r="Q40" s="34"/>
      <c r="R40" s="57"/>
      <c r="S40" s="57"/>
      <c r="T40" s="34"/>
      <c r="U40" s="34"/>
      <c r="V40" s="34"/>
      <c r="W40" s="58"/>
      <c r="X40" s="7"/>
      <c r="Y40" s="58"/>
      <c r="Z40" s="7"/>
      <c r="AA40" s="34"/>
    </row>
    <row r="41" spans="1:28" ht="25.35" customHeight="1">
      <c r="A41" s="37">
        <v>25</v>
      </c>
      <c r="B41" s="41" t="s">
        <v>36</v>
      </c>
      <c r="C41" s="29" t="s">
        <v>720</v>
      </c>
      <c r="D41" s="43">
        <v>119.5</v>
      </c>
      <c r="E41" s="41" t="s">
        <v>36</v>
      </c>
      <c r="F41" s="41" t="s">
        <v>36</v>
      </c>
      <c r="G41" s="43">
        <v>27</v>
      </c>
      <c r="H41" s="41">
        <v>3</v>
      </c>
      <c r="I41" s="41">
        <f t="shared" si="5"/>
        <v>9</v>
      </c>
      <c r="J41" s="41">
        <v>3</v>
      </c>
      <c r="K41" s="41" t="s">
        <v>36</v>
      </c>
      <c r="L41" s="43">
        <v>2615.77</v>
      </c>
      <c r="M41" s="43">
        <v>588</v>
      </c>
      <c r="N41" s="39">
        <v>44827</v>
      </c>
      <c r="O41" s="38" t="s">
        <v>81</v>
      </c>
      <c r="P41" s="87"/>
      <c r="Q41" s="56"/>
      <c r="R41" s="34"/>
      <c r="S41" s="57"/>
      <c r="T41" s="57"/>
      <c r="U41" s="34"/>
      <c r="V41" s="34"/>
      <c r="W41" s="58"/>
      <c r="X41" s="58"/>
      <c r="Y41" s="34"/>
      <c r="Z41" s="7"/>
      <c r="AA41" s="7"/>
      <c r="AB41" s="34"/>
    </row>
    <row r="42" spans="1:28" ht="25.35" customHeight="1">
      <c r="A42" s="37">
        <v>26</v>
      </c>
      <c r="B42" s="37">
        <v>14</v>
      </c>
      <c r="C42" s="29" t="s">
        <v>762</v>
      </c>
      <c r="D42" s="43">
        <v>76</v>
      </c>
      <c r="E42" s="41">
        <v>3376.8</v>
      </c>
      <c r="F42" s="47">
        <f>(D42-E42)/E42</f>
        <v>-0.9774934849561715</v>
      </c>
      <c r="G42" s="43">
        <v>12</v>
      </c>
      <c r="H42" s="41">
        <v>1</v>
      </c>
      <c r="I42" s="41">
        <f t="shared" si="5"/>
        <v>12</v>
      </c>
      <c r="J42" s="41">
        <v>1</v>
      </c>
      <c r="K42" s="41">
        <v>2</v>
      </c>
      <c r="L42" s="43">
        <v>5089.1400000000003</v>
      </c>
      <c r="M42" s="43">
        <v>917</v>
      </c>
      <c r="N42" s="39">
        <v>44855</v>
      </c>
      <c r="O42" s="38" t="s">
        <v>48</v>
      </c>
      <c r="P42" s="56"/>
      <c r="Q42" s="34"/>
      <c r="R42" s="57"/>
      <c r="S42" s="57"/>
      <c r="T42" s="34"/>
      <c r="U42" s="34"/>
      <c r="V42" s="34"/>
      <c r="W42" s="58"/>
      <c r="X42" s="7"/>
      <c r="Y42" s="58"/>
      <c r="Z42" s="7"/>
      <c r="AA42" s="34"/>
    </row>
    <row r="43" spans="1:28" ht="25.35" customHeight="1">
      <c r="A43" s="37">
        <v>27</v>
      </c>
      <c r="B43" s="44" t="s">
        <v>36</v>
      </c>
      <c r="C43" s="29" t="s">
        <v>307</v>
      </c>
      <c r="D43" s="43">
        <v>73.599999999999994</v>
      </c>
      <c r="E43" s="41" t="s">
        <v>36</v>
      </c>
      <c r="F43" s="41" t="s">
        <v>36</v>
      </c>
      <c r="G43" s="43">
        <v>24</v>
      </c>
      <c r="H43" s="41">
        <v>1</v>
      </c>
      <c r="I43" s="41">
        <f t="shared" si="5"/>
        <v>24</v>
      </c>
      <c r="J43" s="41">
        <v>1</v>
      </c>
      <c r="K43" s="41" t="s">
        <v>36</v>
      </c>
      <c r="L43" s="43">
        <v>234116</v>
      </c>
      <c r="M43" s="43">
        <v>50512</v>
      </c>
      <c r="N43" s="39">
        <v>44400</v>
      </c>
      <c r="O43" s="38" t="s">
        <v>41</v>
      </c>
      <c r="P43" s="56"/>
      <c r="Q43" s="34"/>
      <c r="R43" s="57"/>
      <c r="S43" s="57"/>
      <c r="T43" s="34"/>
      <c r="U43" s="34"/>
      <c r="V43" s="34"/>
      <c r="W43" s="58"/>
      <c r="X43" s="7"/>
      <c r="Y43" s="58"/>
      <c r="Z43" s="7"/>
      <c r="AA43" s="34"/>
    </row>
    <row r="44" spans="1:28" ht="25.35" customHeight="1">
      <c r="A44" s="37">
        <v>28</v>
      </c>
      <c r="B44" s="37">
        <v>16</v>
      </c>
      <c r="C44" s="29" t="s">
        <v>761</v>
      </c>
      <c r="D44" s="43">
        <v>41</v>
      </c>
      <c r="E44" s="41">
        <v>2549</v>
      </c>
      <c r="F44" s="47">
        <f>(D44-E44)/E44</f>
        <v>-0.98391526088662218</v>
      </c>
      <c r="G44" s="43">
        <v>10</v>
      </c>
      <c r="H44" s="41" t="s">
        <v>36</v>
      </c>
      <c r="I44" s="41" t="s">
        <v>36</v>
      </c>
      <c r="J44" s="41">
        <v>1</v>
      </c>
      <c r="K44" s="41">
        <v>2</v>
      </c>
      <c r="L44" s="43">
        <v>4772</v>
      </c>
      <c r="M44" s="43">
        <v>925</v>
      </c>
      <c r="N44" s="39">
        <v>44855</v>
      </c>
      <c r="O44" s="38" t="s">
        <v>65</v>
      </c>
      <c r="P44" s="56"/>
      <c r="Q44" s="34"/>
      <c r="R44" s="57"/>
      <c r="S44" s="57"/>
      <c r="T44" s="34"/>
      <c r="U44" s="34"/>
      <c r="V44" s="34"/>
      <c r="W44" s="58"/>
      <c r="X44" s="7"/>
      <c r="Y44" s="58"/>
      <c r="Z44" s="7"/>
      <c r="AA44" s="34"/>
    </row>
    <row r="45" spans="1:28" ht="25.35" customHeight="1">
      <c r="A45" s="14"/>
      <c r="B45" s="14"/>
      <c r="C45" s="28" t="s">
        <v>123</v>
      </c>
      <c r="D45" s="36">
        <f>SUM(D35:D44)</f>
        <v>243251.75</v>
      </c>
      <c r="E45" s="36">
        <v>333099.28999999998</v>
      </c>
      <c r="F45" s="67">
        <f>(D45-E45)/E45</f>
        <v>-0.26973200693402855</v>
      </c>
      <c r="G45" s="36">
        <f t="shared" ref="G45" si="6">SUM(G35:G44)</f>
        <v>37363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619</v>
      </c>
      <c r="E6" s="4" t="s">
        <v>615</v>
      </c>
      <c r="F6" s="180"/>
      <c r="G6" s="4" t="s">
        <v>619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15"/>
      <c r="E9" s="115"/>
      <c r="F9" s="179" t="s">
        <v>18</v>
      </c>
      <c r="G9" s="115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77"/>
      <c r="B10" s="177"/>
      <c r="C10" s="180"/>
      <c r="D10" s="116" t="s">
        <v>620</v>
      </c>
      <c r="E10" s="116" t="s">
        <v>616</v>
      </c>
      <c r="F10" s="180"/>
      <c r="G10" s="116" t="s">
        <v>620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  <c r="AA10" s="34"/>
      <c r="AC10" s="35"/>
    </row>
    <row r="11" spans="1:29">
      <c r="A11" s="177"/>
      <c r="B11" s="177"/>
      <c r="C11" s="180"/>
      <c r="D11" s="116" t="s">
        <v>31</v>
      </c>
      <c r="E11" s="4" t="s">
        <v>31</v>
      </c>
      <c r="F11" s="180"/>
      <c r="G11" s="116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77"/>
      <c r="B12" s="178"/>
      <c r="C12" s="181"/>
      <c r="D12" s="117"/>
      <c r="E12" s="5" t="s">
        <v>16</v>
      </c>
      <c r="F12" s="181"/>
      <c r="G12" s="117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615</v>
      </c>
      <c r="E6" s="4" t="s">
        <v>607</v>
      </c>
      <c r="F6" s="180"/>
      <c r="G6" s="4" t="s">
        <v>615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12"/>
      <c r="E9" s="112"/>
      <c r="F9" s="179" t="s">
        <v>18</v>
      </c>
      <c r="G9" s="112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AA9" s="34"/>
      <c r="AC9" s="35"/>
    </row>
    <row r="10" spans="1:29">
      <c r="A10" s="177"/>
      <c r="B10" s="177"/>
      <c r="C10" s="180"/>
      <c r="D10" s="113" t="s">
        <v>616</v>
      </c>
      <c r="E10" s="116" t="s">
        <v>608</v>
      </c>
      <c r="F10" s="180"/>
      <c r="G10" s="116" t="s">
        <v>616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A10" s="34"/>
      <c r="AC10" s="35"/>
    </row>
    <row r="11" spans="1:29">
      <c r="A11" s="177"/>
      <c r="B11" s="177"/>
      <c r="C11" s="180"/>
      <c r="D11" s="113" t="s">
        <v>31</v>
      </c>
      <c r="E11" s="4" t="s">
        <v>31</v>
      </c>
      <c r="F11" s="180"/>
      <c r="G11" s="113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77"/>
      <c r="B12" s="178"/>
      <c r="C12" s="181"/>
      <c r="D12" s="114"/>
      <c r="E12" s="5" t="s">
        <v>16</v>
      </c>
      <c r="F12" s="181"/>
      <c r="G12" s="114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607</v>
      </c>
      <c r="E6" s="4" t="s">
        <v>602</v>
      </c>
      <c r="F6" s="180"/>
      <c r="G6" s="4" t="s">
        <v>607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09"/>
      <c r="E9" s="109"/>
      <c r="F9" s="179" t="s">
        <v>18</v>
      </c>
      <c r="G9" s="109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Z9" s="34"/>
      <c r="AB9" s="34"/>
      <c r="AC9" s="35"/>
    </row>
    <row r="10" spans="1:29">
      <c r="A10" s="177"/>
      <c r="B10" s="177"/>
      <c r="C10" s="180"/>
      <c r="D10" s="110" t="s">
        <v>608</v>
      </c>
      <c r="E10" s="110" t="s">
        <v>603</v>
      </c>
      <c r="F10" s="180"/>
      <c r="G10" s="110" t="s">
        <v>608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Z10" s="34"/>
      <c r="AB10" s="34"/>
      <c r="AC10" s="35"/>
    </row>
    <row r="11" spans="1:29">
      <c r="A11" s="177"/>
      <c r="B11" s="177"/>
      <c r="C11" s="180"/>
      <c r="D11" s="110" t="s">
        <v>31</v>
      </c>
      <c r="E11" s="4" t="s">
        <v>31</v>
      </c>
      <c r="F11" s="180"/>
      <c r="G11" s="110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77"/>
      <c r="B12" s="178"/>
      <c r="C12" s="181"/>
      <c r="D12" s="111"/>
      <c r="E12" s="5" t="s">
        <v>16</v>
      </c>
      <c r="F12" s="181"/>
      <c r="G12" s="111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602</v>
      </c>
      <c r="E6" s="4" t="s">
        <v>592</v>
      </c>
      <c r="F6" s="180"/>
      <c r="G6" s="4" t="s">
        <v>602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06"/>
      <c r="E9" s="106"/>
      <c r="F9" s="179" t="s">
        <v>18</v>
      </c>
      <c r="G9" s="106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Z9" s="34"/>
      <c r="AA9" s="34"/>
      <c r="AC9" s="35"/>
    </row>
    <row r="10" spans="1:29">
      <c r="A10" s="177"/>
      <c r="B10" s="177"/>
      <c r="C10" s="180"/>
      <c r="D10" s="107" t="s">
        <v>603</v>
      </c>
      <c r="E10" s="107" t="s">
        <v>593</v>
      </c>
      <c r="F10" s="180"/>
      <c r="G10" s="107" t="s">
        <v>603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Z10" s="34"/>
      <c r="AA10" s="34"/>
      <c r="AC10" s="35"/>
    </row>
    <row r="11" spans="1:29">
      <c r="A11" s="177"/>
      <c r="B11" s="177"/>
      <c r="C11" s="180"/>
      <c r="D11" s="107" t="s">
        <v>31</v>
      </c>
      <c r="E11" s="4" t="s">
        <v>31</v>
      </c>
      <c r="F11" s="180"/>
      <c r="G11" s="107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77"/>
      <c r="B12" s="178"/>
      <c r="C12" s="181"/>
      <c r="D12" s="108"/>
      <c r="E12" s="5" t="s">
        <v>16</v>
      </c>
      <c r="F12" s="181"/>
      <c r="G12" s="108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592</v>
      </c>
      <c r="E6" s="4" t="s">
        <v>588</v>
      </c>
      <c r="F6" s="180"/>
      <c r="G6" s="4" t="s">
        <v>592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03"/>
      <c r="E9" s="103"/>
      <c r="F9" s="179" t="s">
        <v>18</v>
      </c>
      <c r="G9" s="103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AB9" s="34"/>
      <c r="AC9" s="35"/>
    </row>
    <row r="10" spans="1:29">
      <c r="A10" s="177"/>
      <c r="B10" s="177"/>
      <c r="C10" s="180"/>
      <c r="D10" s="104" t="s">
        <v>593</v>
      </c>
      <c r="E10" s="104" t="s">
        <v>589</v>
      </c>
      <c r="F10" s="180"/>
      <c r="G10" s="104" t="s">
        <v>593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B10" s="34"/>
      <c r="AC10" s="35"/>
    </row>
    <row r="11" spans="1:29">
      <c r="A11" s="177"/>
      <c r="B11" s="177"/>
      <c r="C11" s="180"/>
      <c r="D11" s="104" t="s">
        <v>31</v>
      </c>
      <c r="E11" s="4" t="s">
        <v>31</v>
      </c>
      <c r="F11" s="180"/>
      <c r="G11" s="104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77"/>
      <c r="B12" s="178"/>
      <c r="C12" s="181"/>
      <c r="D12" s="105"/>
      <c r="E12" s="5" t="s">
        <v>16</v>
      </c>
      <c r="F12" s="181"/>
      <c r="G12" s="105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588</v>
      </c>
      <c r="E6" s="4" t="s">
        <v>581</v>
      </c>
      <c r="F6" s="180"/>
      <c r="G6" s="4" t="s">
        <v>588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100"/>
      <c r="E9" s="100"/>
      <c r="F9" s="179" t="s">
        <v>18</v>
      </c>
      <c r="G9" s="100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Z9" s="34"/>
      <c r="AC9" s="35"/>
    </row>
    <row r="10" spans="1:29">
      <c r="A10" s="177"/>
      <c r="B10" s="177"/>
      <c r="C10" s="180"/>
      <c r="D10" s="101" t="s">
        <v>589</v>
      </c>
      <c r="E10" s="101" t="s">
        <v>582</v>
      </c>
      <c r="F10" s="180"/>
      <c r="G10" s="101" t="s">
        <v>589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Z10" s="34"/>
      <c r="AC10" s="35"/>
    </row>
    <row r="11" spans="1:29">
      <c r="A11" s="177"/>
      <c r="B11" s="177"/>
      <c r="C11" s="180"/>
      <c r="D11" s="101" t="s">
        <v>31</v>
      </c>
      <c r="E11" s="4" t="s">
        <v>31</v>
      </c>
      <c r="F11" s="180"/>
      <c r="G11" s="101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77"/>
      <c r="B12" s="178"/>
      <c r="C12" s="181"/>
      <c r="D12" s="102"/>
      <c r="E12" s="5" t="s">
        <v>16</v>
      </c>
      <c r="F12" s="181"/>
      <c r="G12" s="102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581</v>
      </c>
      <c r="E6" s="4" t="s">
        <v>573</v>
      </c>
      <c r="F6" s="180"/>
      <c r="G6" s="4" t="s">
        <v>581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97"/>
      <c r="E9" s="97"/>
      <c r="F9" s="179" t="s">
        <v>18</v>
      </c>
      <c r="G9" s="97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Z9" s="34"/>
      <c r="AB9" s="35"/>
    </row>
    <row r="10" spans="1:29">
      <c r="A10" s="177"/>
      <c r="B10" s="177"/>
      <c r="C10" s="180"/>
      <c r="D10" s="98" t="s">
        <v>582</v>
      </c>
      <c r="E10" s="98" t="s">
        <v>574</v>
      </c>
      <c r="F10" s="180"/>
      <c r="G10" s="98" t="s">
        <v>582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Z10" s="34"/>
      <c r="AB10" s="35"/>
    </row>
    <row r="11" spans="1:29">
      <c r="A11" s="177"/>
      <c r="B11" s="177"/>
      <c r="C11" s="180"/>
      <c r="D11" s="98" t="s">
        <v>31</v>
      </c>
      <c r="E11" s="4" t="s">
        <v>31</v>
      </c>
      <c r="F11" s="180"/>
      <c r="G11" s="98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77"/>
      <c r="B12" s="178"/>
      <c r="C12" s="181"/>
      <c r="D12" s="99"/>
      <c r="E12" s="5" t="s">
        <v>16</v>
      </c>
      <c r="F12" s="181"/>
      <c r="G12" s="99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573</v>
      </c>
      <c r="E6" s="4" t="s">
        <v>560</v>
      </c>
      <c r="F6" s="180"/>
      <c r="G6" s="4" t="s">
        <v>573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94"/>
      <c r="E9" s="94"/>
      <c r="F9" s="179" t="s">
        <v>18</v>
      </c>
      <c r="G9" s="94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AA9" s="34"/>
      <c r="AB9" s="35"/>
    </row>
    <row r="10" spans="1:29" ht="19.5">
      <c r="A10" s="177"/>
      <c r="B10" s="177"/>
      <c r="C10" s="180"/>
      <c r="D10" s="95" t="s">
        <v>574</v>
      </c>
      <c r="E10" s="95" t="s">
        <v>561</v>
      </c>
      <c r="F10" s="180"/>
      <c r="G10" s="95" t="s">
        <v>574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A10" s="34"/>
      <c r="AB10" s="35"/>
    </row>
    <row r="11" spans="1:29">
      <c r="A11" s="177"/>
      <c r="B11" s="177"/>
      <c r="C11" s="180"/>
      <c r="D11" s="95" t="s">
        <v>31</v>
      </c>
      <c r="E11" s="4" t="s">
        <v>31</v>
      </c>
      <c r="F11" s="180"/>
      <c r="G11" s="95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77"/>
      <c r="B12" s="178"/>
      <c r="C12" s="181"/>
      <c r="D12" s="96"/>
      <c r="E12" s="5" t="s">
        <v>16</v>
      </c>
      <c r="F12" s="181"/>
      <c r="G12" s="96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560</v>
      </c>
      <c r="E6" s="4" t="s">
        <v>556</v>
      </c>
      <c r="F6" s="180"/>
      <c r="G6" s="4" t="s">
        <v>560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91"/>
      <c r="E9" s="91"/>
      <c r="F9" s="179" t="s">
        <v>18</v>
      </c>
      <c r="G9" s="91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AA9" s="34"/>
      <c r="AB9" s="35"/>
    </row>
    <row r="10" spans="1:29" ht="19.5">
      <c r="A10" s="177"/>
      <c r="B10" s="177"/>
      <c r="C10" s="180"/>
      <c r="D10" s="92" t="s">
        <v>561</v>
      </c>
      <c r="E10" s="92" t="s">
        <v>557</v>
      </c>
      <c r="F10" s="180"/>
      <c r="G10" s="92" t="s">
        <v>561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A10" s="34"/>
      <c r="AB10" s="35"/>
    </row>
    <row r="11" spans="1:29">
      <c r="A11" s="177"/>
      <c r="B11" s="177"/>
      <c r="C11" s="180"/>
      <c r="D11" s="92" t="s">
        <v>31</v>
      </c>
      <c r="E11" s="4" t="s">
        <v>31</v>
      </c>
      <c r="F11" s="180"/>
      <c r="G11" s="92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77"/>
      <c r="B12" s="178"/>
      <c r="C12" s="181"/>
      <c r="D12" s="93"/>
      <c r="E12" s="5" t="s">
        <v>16</v>
      </c>
      <c r="F12" s="181"/>
      <c r="G12" s="93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556</v>
      </c>
      <c r="E6" s="4" t="s">
        <v>556</v>
      </c>
      <c r="F6" s="180"/>
      <c r="G6" s="4" t="s">
        <v>556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88"/>
      <c r="E9" s="88"/>
      <c r="F9" s="179" t="s">
        <v>18</v>
      </c>
      <c r="G9" s="8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AA9" s="34"/>
      <c r="AB9" s="35"/>
    </row>
    <row r="10" spans="1:29" ht="19.5">
      <c r="A10" s="177"/>
      <c r="B10" s="177"/>
      <c r="C10" s="180"/>
      <c r="D10" s="89" t="s">
        <v>557</v>
      </c>
      <c r="E10" s="89" t="s">
        <v>545</v>
      </c>
      <c r="F10" s="180"/>
      <c r="G10" s="89" t="s">
        <v>557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  <c r="AA10" s="34"/>
      <c r="AB10" s="35"/>
    </row>
    <row r="11" spans="1:29">
      <c r="A11" s="177"/>
      <c r="B11" s="177"/>
      <c r="C11" s="180"/>
      <c r="D11" s="89" t="s">
        <v>31</v>
      </c>
      <c r="E11" s="4" t="s">
        <v>31</v>
      </c>
      <c r="F11" s="180"/>
      <c r="G11" s="8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77"/>
      <c r="B12" s="178"/>
      <c r="C12" s="181"/>
      <c r="D12" s="90"/>
      <c r="E12" s="5" t="s">
        <v>16</v>
      </c>
      <c r="F12" s="181"/>
      <c r="G12" s="9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7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7.140625" style="33" customWidth="1"/>
    <col min="17" max="17" width="8" style="33" customWidth="1"/>
    <col min="18" max="18" width="10.28515625" style="33" customWidth="1"/>
    <col min="19" max="19" width="8" style="33" customWidth="1"/>
    <col min="20" max="20" width="11" style="33" customWidth="1"/>
    <col min="21" max="21" width="10.85546875" style="33" bestFit="1" customWidth="1"/>
    <col min="22" max="22" width="10.28515625" style="33" customWidth="1"/>
    <col min="23" max="23" width="11.140625" style="33" customWidth="1"/>
    <col min="24" max="24" width="12.5703125" style="33" bestFit="1" customWidth="1"/>
    <col min="25" max="25" width="13.140625" style="33" customWidth="1"/>
    <col min="26" max="26" width="11.7109375" style="33" bestFit="1" customWidth="1"/>
    <col min="27" max="16384" width="8.85546875" style="33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7">
      <c r="A6" s="177"/>
      <c r="B6" s="177"/>
      <c r="C6" s="180"/>
      <c r="D6" s="4" t="s">
        <v>755</v>
      </c>
      <c r="E6" s="4" t="s">
        <v>746</v>
      </c>
      <c r="F6" s="180"/>
      <c r="G6" s="4" t="s">
        <v>755</v>
      </c>
      <c r="H6" s="180"/>
      <c r="I6" s="180"/>
      <c r="J6" s="180"/>
      <c r="K6" s="180"/>
      <c r="L6" s="180"/>
      <c r="M6" s="180"/>
      <c r="N6" s="180"/>
      <c r="O6" s="180"/>
    </row>
    <row r="7" spans="1:27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7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7" ht="15" customHeight="1">
      <c r="A9" s="176"/>
      <c r="B9" s="176"/>
      <c r="C9" s="179" t="s">
        <v>17</v>
      </c>
      <c r="D9" s="167"/>
      <c r="E9" s="167"/>
      <c r="F9" s="179" t="s">
        <v>18</v>
      </c>
      <c r="G9" s="167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35"/>
      <c r="S9" s="34"/>
      <c r="T9" s="34"/>
      <c r="V9" s="34"/>
      <c r="W9" s="35"/>
      <c r="X9" s="34"/>
      <c r="Y9" s="26"/>
    </row>
    <row r="10" spans="1:27">
      <c r="A10" s="177"/>
      <c r="B10" s="177"/>
      <c r="C10" s="180"/>
      <c r="D10" s="168" t="s">
        <v>756</v>
      </c>
      <c r="E10" s="168" t="s">
        <v>747</v>
      </c>
      <c r="F10" s="180"/>
      <c r="G10" s="168" t="s">
        <v>756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35"/>
      <c r="S10" s="34"/>
      <c r="T10" s="34"/>
      <c r="U10" s="34"/>
      <c r="V10" s="34"/>
      <c r="W10" s="35"/>
      <c r="X10" s="34"/>
      <c r="Y10" s="35"/>
    </row>
    <row r="11" spans="1:27">
      <c r="A11" s="177"/>
      <c r="B11" s="177"/>
      <c r="C11" s="180"/>
      <c r="D11" s="168" t="s">
        <v>31</v>
      </c>
      <c r="E11" s="4" t="s">
        <v>31</v>
      </c>
      <c r="F11" s="180"/>
      <c r="G11" s="168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P11" s="35"/>
      <c r="Q11" s="34"/>
      <c r="R11" s="35"/>
      <c r="S11" s="34"/>
      <c r="T11" s="34"/>
      <c r="U11" s="7"/>
      <c r="V11" s="34"/>
      <c r="W11" s="35"/>
      <c r="X11" s="26"/>
      <c r="Y11" s="7"/>
    </row>
    <row r="12" spans="1:27" ht="15.6" customHeight="1" thickBot="1">
      <c r="A12" s="177"/>
      <c r="B12" s="178"/>
      <c r="C12" s="181"/>
      <c r="D12" s="169"/>
      <c r="E12" s="5" t="s">
        <v>16</v>
      </c>
      <c r="F12" s="181"/>
      <c r="G12" s="169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8"/>
      <c r="R12" s="57"/>
      <c r="S12" s="58"/>
      <c r="T12" s="34"/>
      <c r="U12" s="7"/>
      <c r="V12" s="57"/>
      <c r="W12" s="58"/>
      <c r="X12" s="26"/>
      <c r="Y12" s="7"/>
    </row>
    <row r="13" spans="1:27" ht="25.35" customHeight="1">
      <c r="A13" s="37">
        <v>1</v>
      </c>
      <c r="B13" s="37">
        <v>1</v>
      </c>
      <c r="C13" s="29" t="s">
        <v>753</v>
      </c>
      <c r="D13" s="43">
        <v>100541.75</v>
      </c>
      <c r="E13" s="41">
        <v>103662.78</v>
      </c>
      <c r="F13" s="47">
        <f t="shared" ref="F13" si="0">(D13-E13)/E13</f>
        <v>-3.0107527504085834E-2</v>
      </c>
      <c r="G13" s="43">
        <v>13728</v>
      </c>
      <c r="H13" s="41">
        <v>130</v>
      </c>
      <c r="I13" s="41">
        <f>G13/H13</f>
        <v>105.6</v>
      </c>
      <c r="J13" s="41">
        <v>15</v>
      </c>
      <c r="K13" s="41">
        <v>2</v>
      </c>
      <c r="L13" s="43">
        <v>269268.40000000002</v>
      </c>
      <c r="M13" s="43">
        <v>37004</v>
      </c>
      <c r="N13" s="39">
        <v>44848</v>
      </c>
      <c r="O13" s="38" t="s">
        <v>754</v>
      </c>
      <c r="P13" s="56"/>
      <c r="Q13" s="34"/>
      <c r="R13" s="35"/>
      <c r="S13" s="34"/>
      <c r="T13" s="7"/>
      <c r="U13" s="34"/>
      <c r="V13" s="34"/>
      <c r="W13" s="35"/>
      <c r="X13" s="7"/>
      <c r="Y13" s="7"/>
    </row>
    <row r="14" spans="1:27" ht="25.35" customHeight="1">
      <c r="A14" s="37">
        <v>2</v>
      </c>
      <c r="B14" s="37" t="s">
        <v>34</v>
      </c>
      <c r="C14" s="29" t="s">
        <v>760</v>
      </c>
      <c r="D14" s="43">
        <v>69634.320000000007</v>
      </c>
      <c r="E14" s="41" t="s">
        <v>36</v>
      </c>
      <c r="F14" s="41" t="s">
        <v>36</v>
      </c>
      <c r="G14" s="43">
        <v>8934</v>
      </c>
      <c r="H14" s="41">
        <v>105</v>
      </c>
      <c r="I14" s="41">
        <f>G14/H14</f>
        <v>85.085714285714289</v>
      </c>
      <c r="J14" s="41">
        <v>14</v>
      </c>
      <c r="K14" s="41">
        <v>1</v>
      </c>
      <c r="L14" s="43">
        <v>77506.649999999994</v>
      </c>
      <c r="M14" s="43">
        <v>9981</v>
      </c>
      <c r="N14" s="39">
        <v>44855</v>
      </c>
      <c r="O14" s="38" t="s">
        <v>45</v>
      </c>
      <c r="P14" s="56"/>
      <c r="Q14" s="34"/>
      <c r="R14" s="57"/>
      <c r="S14" s="57"/>
      <c r="T14" s="34"/>
      <c r="U14" s="34"/>
      <c r="V14" s="34"/>
      <c r="W14" s="58"/>
      <c r="X14" s="58"/>
      <c r="Y14" s="7"/>
      <c r="Z14" s="7"/>
      <c r="AA14" s="34"/>
    </row>
    <row r="15" spans="1:27" ht="25.35" customHeight="1">
      <c r="A15" s="37">
        <v>3</v>
      </c>
      <c r="B15" s="37" t="s">
        <v>34</v>
      </c>
      <c r="C15" s="29" t="s">
        <v>759</v>
      </c>
      <c r="D15" s="43">
        <v>33650.17</v>
      </c>
      <c r="E15" s="41" t="s">
        <v>36</v>
      </c>
      <c r="F15" s="41" t="s">
        <v>36</v>
      </c>
      <c r="G15" s="43">
        <v>5139</v>
      </c>
      <c r="H15" s="41">
        <v>53</v>
      </c>
      <c r="I15" s="41">
        <f>G15/H15</f>
        <v>96.962264150943398</v>
      </c>
      <c r="J15" s="41">
        <v>13</v>
      </c>
      <c r="K15" s="41">
        <v>1</v>
      </c>
      <c r="L15" s="43">
        <v>33650.17</v>
      </c>
      <c r="M15" s="43">
        <v>5169</v>
      </c>
      <c r="N15" s="39">
        <v>44855</v>
      </c>
      <c r="O15" s="38" t="s">
        <v>119</v>
      </c>
      <c r="P15" s="56"/>
      <c r="Q15" s="34"/>
      <c r="R15" s="57"/>
      <c r="S15" s="57"/>
      <c r="T15" s="34"/>
      <c r="U15" s="34"/>
      <c r="V15" s="34"/>
      <c r="W15" s="58"/>
      <c r="X15" s="58"/>
      <c r="Y15" s="7"/>
      <c r="Z15" s="7"/>
      <c r="AA15" s="34"/>
    </row>
    <row r="16" spans="1:27" ht="25.35" customHeight="1">
      <c r="A16" s="37">
        <v>4</v>
      </c>
      <c r="B16" s="37">
        <v>2</v>
      </c>
      <c r="C16" s="29" t="s">
        <v>751</v>
      </c>
      <c r="D16" s="43">
        <v>20478</v>
      </c>
      <c r="E16" s="41">
        <v>29252</v>
      </c>
      <c r="F16" s="47">
        <f>(D16-E16)/E16</f>
        <v>-0.29994530288527282</v>
      </c>
      <c r="G16" s="43">
        <v>4069</v>
      </c>
      <c r="H16" s="41" t="s">
        <v>36</v>
      </c>
      <c r="I16" s="41" t="s">
        <v>36</v>
      </c>
      <c r="J16" s="41">
        <v>18</v>
      </c>
      <c r="K16" s="41">
        <v>2</v>
      </c>
      <c r="L16" s="43">
        <v>55874</v>
      </c>
      <c r="M16" s="43">
        <v>11345</v>
      </c>
      <c r="N16" s="39">
        <v>44848</v>
      </c>
      <c r="O16" s="38" t="s">
        <v>65</v>
      </c>
      <c r="P16" s="56"/>
      <c r="Q16" s="34"/>
      <c r="R16" s="57"/>
      <c r="S16" s="57"/>
      <c r="T16" s="34"/>
      <c r="U16" s="34"/>
      <c r="V16" s="34"/>
      <c r="W16" s="58"/>
      <c r="X16" s="58"/>
      <c r="Y16" s="7"/>
      <c r="Z16" s="7"/>
      <c r="AA16" s="34"/>
    </row>
    <row r="17" spans="1:28" ht="25.35" customHeight="1">
      <c r="A17" s="37">
        <v>5</v>
      </c>
      <c r="B17" s="37" t="s">
        <v>34</v>
      </c>
      <c r="C17" s="29" t="s">
        <v>750</v>
      </c>
      <c r="D17" s="43">
        <v>19586.310000000001</v>
      </c>
      <c r="E17" s="41" t="s">
        <v>36</v>
      </c>
      <c r="F17" s="41" t="s">
        <v>36</v>
      </c>
      <c r="G17" s="43">
        <v>3723</v>
      </c>
      <c r="H17" s="41">
        <v>89</v>
      </c>
      <c r="I17" s="41">
        <f>G17/H17</f>
        <v>41.831460674157306</v>
      </c>
      <c r="J17" s="41">
        <v>17</v>
      </c>
      <c r="K17" s="41">
        <v>1</v>
      </c>
      <c r="L17" s="43">
        <v>22433.95</v>
      </c>
      <c r="M17" s="43">
        <v>4245</v>
      </c>
      <c r="N17" s="39">
        <v>44855</v>
      </c>
      <c r="O17" s="38" t="s">
        <v>48</v>
      </c>
      <c r="P17" s="56"/>
      <c r="Q17" s="34"/>
      <c r="R17" s="57"/>
      <c r="S17" s="57"/>
      <c r="T17" s="34"/>
      <c r="U17" s="34"/>
      <c r="V17" s="34"/>
      <c r="W17" s="58"/>
      <c r="X17" s="58"/>
      <c r="Y17" s="7"/>
      <c r="Z17" s="7"/>
      <c r="AA17" s="34"/>
    </row>
    <row r="18" spans="1:28" ht="25.35" customHeight="1">
      <c r="A18" s="37">
        <v>6</v>
      </c>
      <c r="B18" s="37">
        <v>3</v>
      </c>
      <c r="C18" s="29" t="s">
        <v>730</v>
      </c>
      <c r="D18" s="43">
        <v>18371.330000000002</v>
      </c>
      <c r="E18" s="41">
        <v>24947.33</v>
      </c>
      <c r="F18" s="47">
        <f t="shared" ref="F18:F23" si="1">(D18-E18)/E18</f>
        <v>-0.26359534266793277</v>
      </c>
      <c r="G18" s="43">
        <v>2620</v>
      </c>
      <c r="H18" s="41">
        <v>34</v>
      </c>
      <c r="I18" s="41">
        <f>G18/H18</f>
        <v>77.058823529411768</v>
      </c>
      <c r="J18" s="41">
        <v>8</v>
      </c>
      <c r="K18" s="41">
        <v>4</v>
      </c>
      <c r="L18" s="43">
        <v>150265</v>
      </c>
      <c r="M18" s="43">
        <v>21924</v>
      </c>
      <c r="N18" s="39">
        <v>44834</v>
      </c>
      <c r="O18" s="38" t="s">
        <v>37</v>
      </c>
      <c r="P18" s="56"/>
      <c r="Q18" s="34"/>
      <c r="R18" s="57"/>
      <c r="S18" s="57"/>
      <c r="T18" s="34"/>
      <c r="U18" s="34"/>
      <c r="V18" s="34"/>
      <c r="W18" s="58"/>
      <c r="X18" s="58"/>
      <c r="Y18" s="7"/>
      <c r="Z18" s="7"/>
      <c r="AA18" s="34"/>
    </row>
    <row r="19" spans="1:28" ht="25.35" customHeight="1">
      <c r="A19" s="37">
        <v>7</v>
      </c>
      <c r="B19" s="37">
        <v>4</v>
      </c>
      <c r="C19" s="29" t="s">
        <v>712</v>
      </c>
      <c r="D19" s="43">
        <v>12343.55</v>
      </c>
      <c r="E19" s="41">
        <v>23623.87</v>
      </c>
      <c r="F19" s="47">
        <f t="shared" si="1"/>
        <v>-0.47749670142952871</v>
      </c>
      <c r="G19" s="43">
        <v>1705</v>
      </c>
      <c r="H19" s="41">
        <v>38</v>
      </c>
      <c r="I19" s="41">
        <f>G19/H19</f>
        <v>44.868421052631582</v>
      </c>
      <c r="J19" s="41">
        <v>9</v>
      </c>
      <c r="K19" s="41">
        <v>6</v>
      </c>
      <c r="L19" s="43">
        <v>486676.19</v>
      </c>
      <c r="M19" s="43">
        <v>70148</v>
      </c>
      <c r="N19" s="39">
        <v>44820</v>
      </c>
      <c r="O19" s="38" t="s">
        <v>48</v>
      </c>
      <c r="P19" s="56"/>
      <c r="Q19" s="34"/>
      <c r="R19" s="57"/>
      <c r="S19" s="57"/>
      <c r="T19" s="34"/>
      <c r="U19" s="34"/>
      <c r="V19" s="34"/>
      <c r="W19" s="58"/>
      <c r="X19" s="58"/>
      <c r="Y19" s="7"/>
      <c r="Z19" s="7"/>
      <c r="AA19" s="34"/>
    </row>
    <row r="20" spans="1:28" ht="25.35" customHeight="1">
      <c r="A20" s="37">
        <v>8</v>
      </c>
      <c r="B20" s="37">
        <v>6</v>
      </c>
      <c r="C20" s="29" t="s">
        <v>713</v>
      </c>
      <c r="D20" s="43">
        <v>11727</v>
      </c>
      <c r="E20" s="41">
        <v>16894</v>
      </c>
      <c r="F20" s="47">
        <f t="shared" si="1"/>
        <v>-0.30584823014087842</v>
      </c>
      <c r="G20" s="43">
        <v>2204</v>
      </c>
      <c r="H20" s="41" t="s">
        <v>36</v>
      </c>
      <c r="I20" s="41" t="s">
        <v>36</v>
      </c>
      <c r="J20" s="41">
        <v>11</v>
      </c>
      <c r="K20" s="41">
        <v>6</v>
      </c>
      <c r="L20" s="43" t="s">
        <v>763</v>
      </c>
      <c r="M20" s="43">
        <v>31378</v>
      </c>
      <c r="N20" s="39">
        <v>44820</v>
      </c>
      <c r="O20" s="38" t="s">
        <v>65</v>
      </c>
      <c r="P20" s="56"/>
      <c r="Q20" s="34"/>
      <c r="R20" s="57"/>
      <c r="S20" s="57"/>
      <c r="T20" s="34"/>
      <c r="U20" s="34"/>
      <c r="V20" s="34"/>
      <c r="W20" s="58"/>
      <c r="X20" s="58"/>
      <c r="Y20" s="7"/>
      <c r="Z20" s="7"/>
      <c r="AA20" s="34"/>
    </row>
    <row r="21" spans="1:28" ht="25.35" customHeight="1">
      <c r="A21" s="37">
        <v>9</v>
      </c>
      <c r="B21" s="37">
        <v>5</v>
      </c>
      <c r="C21" s="29" t="s">
        <v>731</v>
      </c>
      <c r="D21" s="43">
        <v>8668.31</v>
      </c>
      <c r="E21" s="41">
        <v>18244.919999999998</v>
      </c>
      <c r="F21" s="47">
        <f t="shared" si="1"/>
        <v>-0.52489186030960944</v>
      </c>
      <c r="G21" s="43">
        <v>1296</v>
      </c>
      <c r="H21" s="41">
        <v>29</v>
      </c>
      <c r="I21" s="41">
        <f>G21/H21</f>
        <v>44.689655172413794</v>
      </c>
      <c r="J21" s="41">
        <v>12</v>
      </c>
      <c r="K21" s="41">
        <v>4</v>
      </c>
      <c r="L21" s="43">
        <v>144888.64000000001</v>
      </c>
      <c r="M21" s="43">
        <v>23368</v>
      </c>
      <c r="N21" s="39">
        <v>44834</v>
      </c>
      <c r="O21" s="38" t="s">
        <v>539</v>
      </c>
      <c r="P21" s="56"/>
      <c r="Q21" s="34"/>
      <c r="R21" s="57"/>
      <c r="S21" s="57"/>
      <c r="T21" s="34"/>
      <c r="U21" s="34"/>
      <c r="V21" s="34"/>
      <c r="W21" s="58"/>
      <c r="X21" s="58"/>
      <c r="Y21" s="7"/>
      <c r="Z21" s="7"/>
      <c r="AA21" s="34"/>
    </row>
    <row r="22" spans="1:28" ht="25.35" customHeight="1">
      <c r="A22" s="37">
        <v>10</v>
      </c>
      <c r="B22" s="37">
        <v>8</v>
      </c>
      <c r="C22" s="29" t="s">
        <v>680</v>
      </c>
      <c r="D22" s="43">
        <v>7912.75</v>
      </c>
      <c r="E22" s="41">
        <v>13502.85</v>
      </c>
      <c r="F22" s="47">
        <f t="shared" si="1"/>
        <v>-0.41399408273068278</v>
      </c>
      <c r="G22" s="43">
        <v>1147</v>
      </c>
      <c r="H22" s="41">
        <v>24</v>
      </c>
      <c r="I22" s="41">
        <f>G22/H22</f>
        <v>47.791666666666664</v>
      </c>
      <c r="J22" s="41">
        <v>8</v>
      </c>
      <c r="K22" s="41">
        <v>10</v>
      </c>
      <c r="L22" s="43">
        <v>619679.22</v>
      </c>
      <c r="M22" s="43">
        <v>94892</v>
      </c>
      <c r="N22" s="39">
        <v>44792</v>
      </c>
      <c r="O22" s="38" t="s">
        <v>39</v>
      </c>
      <c r="P22" s="56"/>
      <c r="Q22" s="34"/>
      <c r="R22" s="57"/>
      <c r="S22" s="57"/>
      <c r="T22" s="34"/>
      <c r="U22" s="34"/>
      <c r="V22" s="34"/>
      <c r="W22" s="58"/>
      <c r="X22" s="58"/>
      <c r="Y22" s="7"/>
      <c r="Z22" s="7"/>
      <c r="AA22" s="34"/>
    </row>
    <row r="23" spans="1:28" ht="25.35" customHeight="1">
      <c r="A23" s="14"/>
      <c r="B23" s="14"/>
      <c r="C23" s="28" t="s">
        <v>53</v>
      </c>
      <c r="D23" s="36">
        <f>SUM(D13:D22)</f>
        <v>302913.49</v>
      </c>
      <c r="E23" s="36">
        <v>264799.68999999994</v>
      </c>
      <c r="F23" s="67">
        <f t="shared" si="1"/>
        <v>0.14393445853354306</v>
      </c>
      <c r="G23" s="36">
        <f t="shared" ref="G23" si="2">SUM(G13:G22)</f>
        <v>44565</v>
      </c>
      <c r="H23" s="36"/>
      <c r="I23" s="16"/>
      <c r="J23" s="15"/>
      <c r="K23" s="17"/>
      <c r="L23" s="18"/>
      <c r="M23" s="22"/>
      <c r="N23" s="19"/>
      <c r="O23" s="48"/>
      <c r="T23" s="7"/>
      <c r="V23" s="26"/>
      <c r="W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4"/>
    </row>
    <row r="25" spans="1:28" ht="25.35" customHeight="1">
      <c r="A25" s="37">
        <v>11</v>
      </c>
      <c r="B25" s="37">
        <v>9</v>
      </c>
      <c r="C25" s="29" t="s">
        <v>654</v>
      </c>
      <c r="D25" s="43">
        <v>7132.93</v>
      </c>
      <c r="E25" s="41">
        <v>9112.2800000000007</v>
      </c>
      <c r="F25" s="47">
        <f>(D25-E25)/E25</f>
        <v>-0.21721786424473349</v>
      </c>
      <c r="G25" s="43">
        <v>1402</v>
      </c>
      <c r="H25" s="41">
        <v>29</v>
      </c>
      <c r="I25" s="41">
        <f>G25/H25</f>
        <v>48.344827586206897</v>
      </c>
      <c r="J25" s="41">
        <v>7</v>
      </c>
      <c r="K25" s="41">
        <v>13</v>
      </c>
      <c r="L25" s="43">
        <v>299815.17</v>
      </c>
      <c r="M25" s="43">
        <v>64082</v>
      </c>
      <c r="N25" s="39">
        <v>44771</v>
      </c>
      <c r="O25" s="38" t="s">
        <v>45</v>
      </c>
      <c r="P25" s="56"/>
      <c r="Q25" s="34"/>
      <c r="R25" s="57"/>
      <c r="S25" s="57"/>
      <c r="T25" s="34"/>
      <c r="U25" s="34"/>
      <c r="V25" s="34"/>
      <c r="W25" s="58"/>
      <c r="X25" s="58"/>
      <c r="Y25" s="7"/>
      <c r="Z25" s="7"/>
      <c r="AA25" s="34"/>
    </row>
    <row r="26" spans="1:28" ht="25.35" customHeight="1">
      <c r="A26" s="37">
        <v>12</v>
      </c>
      <c r="B26" s="37">
        <v>7</v>
      </c>
      <c r="C26" s="29" t="s">
        <v>752</v>
      </c>
      <c r="D26" s="43">
        <v>5037.3</v>
      </c>
      <c r="E26" s="41">
        <v>16509.3</v>
      </c>
      <c r="F26" s="47">
        <f>(D26-E26)/E26</f>
        <v>-0.69488106703494401</v>
      </c>
      <c r="G26" s="43">
        <v>728</v>
      </c>
      <c r="H26" s="41">
        <v>19</v>
      </c>
      <c r="I26" s="41">
        <f>G26/H26</f>
        <v>38.315789473684212</v>
      </c>
      <c r="J26" s="41">
        <v>8</v>
      </c>
      <c r="K26" s="41">
        <v>2</v>
      </c>
      <c r="L26" s="43">
        <v>26811</v>
      </c>
      <c r="M26" s="43">
        <v>4111</v>
      </c>
      <c r="N26" s="39">
        <v>44848</v>
      </c>
      <c r="O26" s="38" t="s">
        <v>43</v>
      </c>
      <c r="P26" s="56"/>
      <c r="Q26" s="34"/>
      <c r="R26" s="57"/>
      <c r="S26" s="57"/>
      <c r="T26" s="34"/>
      <c r="U26" s="34"/>
      <c r="V26" s="34"/>
      <c r="W26" s="58"/>
      <c r="X26" s="58"/>
      <c r="Y26" s="7"/>
      <c r="Z26" s="7"/>
      <c r="AA26" s="34"/>
    </row>
    <row r="27" spans="1:28" ht="25.35" customHeight="1">
      <c r="A27" s="37">
        <v>13</v>
      </c>
      <c r="B27" s="37">
        <v>10</v>
      </c>
      <c r="C27" s="29" t="s">
        <v>718</v>
      </c>
      <c r="D27" s="43">
        <v>4375.4399999999996</v>
      </c>
      <c r="E27" s="41">
        <v>9050.36</v>
      </c>
      <c r="F27" s="47">
        <f>(D27-E27)/E27</f>
        <v>-0.51654519820206057</v>
      </c>
      <c r="G27" s="43">
        <v>608</v>
      </c>
      <c r="H27" s="41">
        <v>12</v>
      </c>
      <c r="I27" s="41">
        <f>G27/H27</f>
        <v>50.666666666666664</v>
      </c>
      <c r="J27" s="41">
        <v>4</v>
      </c>
      <c r="K27" s="41">
        <v>5</v>
      </c>
      <c r="L27" s="43">
        <v>157818.98000000001</v>
      </c>
      <c r="M27" s="43">
        <v>25123</v>
      </c>
      <c r="N27" s="39">
        <v>44827</v>
      </c>
      <c r="O27" s="38" t="s">
        <v>45</v>
      </c>
      <c r="P27" s="56"/>
      <c r="Q27" s="34"/>
      <c r="R27" s="57"/>
      <c r="S27" s="57"/>
      <c r="T27" s="34"/>
      <c r="U27" s="34"/>
      <c r="V27" s="34"/>
      <c r="W27" s="58"/>
      <c r="X27" s="58"/>
      <c r="Y27" s="7"/>
      <c r="Z27" s="7"/>
      <c r="AA27" s="34"/>
    </row>
    <row r="28" spans="1:28" ht="25.35" customHeight="1">
      <c r="A28" s="37">
        <v>14</v>
      </c>
      <c r="B28" s="37" t="s">
        <v>34</v>
      </c>
      <c r="C28" s="29" t="s">
        <v>762</v>
      </c>
      <c r="D28" s="43">
        <v>3376.8</v>
      </c>
      <c r="E28" s="41" t="s">
        <v>36</v>
      </c>
      <c r="F28" s="41" t="s">
        <v>36</v>
      </c>
      <c r="G28" s="43">
        <v>522</v>
      </c>
      <c r="H28" s="41">
        <v>35</v>
      </c>
      <c r="I28" s="41">
        <f>G28/H28</f>
        <v>14.914285714285715</v>
      </c>
      <c r="J28" s="41">
        <v>14</v>
      </c>
      <c r="K28" s="41">
        <v>1</v>
      </c>
      <c r="L28" s="43">
        <v>3387.8</v>
      </c>
      <c r="M28" s="43">
        <v>524</v>
      </c>
      <c r="N28" s="39">
        <v>44855</v>
      </c>
      <c r="O28" s="38" t="s">
        <v>48</v>
      </c>
      <c r="P28" s="56"/>
      <c r="Q28" s="34"/>
      <c r="R28" s="57"/>
      <c r="S28" s="57"/>
      <c r="T28" s="34"/>
      <c r="U28" s="34"/>
      <c r="V28" s="34"/>
      <c r="W28" s="58"/>
      <c r="X28" s="58"/>
      <c r="Y28" s="7"/>
      <c r="Z28" s="7"/>
      <c r="AA28" s="34"/>
    </row>
    <row r="29" spans="1:28" ht="25.35" customHeight="1">
      <c r="A29" s="37">
        <v>15</v>
      </c>
      <c r="B29" s="37">
        <v>12</v>
      </c>
      <c r="C29" s="29" t="s">
        <v>711</v>
      </c>
      <c r="D29" s="43">
        <v>3020.34</v>
      </c>
      <c r="E29" s="41">
        <v>3421.29</v>
      </c>
      <c r="F29" s="47">
        <f>(D29-E29)/E29</f>
        <v>-0.11719263786466504</v>
      </c>
      <c r="G29" s="43">
        <v>429</v>
      </c>
      <c r="H29" s="41">
        <v>6</v>
      </c>
      <c r="I29" s="41">
        <f>G29/H29</f>
        <v>71.5</v>
      </c>
      <c r="J29" s="41">
        <v>3</v>
      </c>
      <c r="K29" s="41">
        <v>6</v>
      </c>
      <c r="L29" s="43">
        <v>108216</v>
      </c>
      <c r="M29" s="43">
        <v>17010</v>
      </c>
      <c r="N29" s="39">
        <v>44820</v>
      </c>
      <c r="O29" s="38" t="s">
        <v>43</v>
      </c>
      <c r="P29" s="56"/>
      <c r="Q29" s="34"/>
      <c r="R29" s="57"/>
      <c r="S29" s="57"/>
      <c r="T29" s="34"/>
      <c r="U29" s="34"/>
      <c r="V29" s="34"/>
      <c r="W29" s="58"/>
      <c r="X29" s="58"/>
      <c r="Y29" s="7"/>
      <c r="Z29" s="7"/>
      <c r="AA29" s="34"/>
    </row>
    <row r="30" spans="1:28" ht="25.35" customHeight="1">
      <c r="A30" s="37">
        <v>16</v>
      </c>
      <c r="B30" s="37" t="s">
        <v>34</v>
      </c>
      <c r="C30" s="29" t="s">
        <v>761</v>
      </c>
      <c r="D30" s="43">
        <v>2549</v>
      </c>
      <c r="E30" s="41" t="s">
        <v>36</v>
      </c>
      <c r="F30" s="41" t="s">
        <v>36</v>
      </c>
      <c r="G30" s="43">
        <v>370</v>
      </c>
      <c r="H30" s="41" t="s">
        <v>36</v>
      </c>
      <c r="I30" s="41" t="s">
        <v>36</v>
      </c>
      <c r="J30" s="41">
        <v>9</v>
      </c>
      <c r="K30" s="41">
        <v>1</v>
      </c>
      <c r="L30" s="43">
        <v>2851</v>
      </c>
      <c r="M30" s="43">
        <v>423</v>
      </c>
      <c r="N30" s="39">
        <v>44855</v>
      </c>
      <c r="O30" s="38" t="s">
        <v>65</v>
      </c>
      <c r="P30" s="56"/>
      <c r="Q30" s="34"/>
      <c r="R30" s="57"/>
      <c r="S30" s="57"/>
      <c r="T30" s="34"/>
      <c r="U30" s="34"/>
      <c r="V30" s="34"/>
      <c r="W30" s="58"/>
      <c r="X30" s="58"/>
      <c r="Y30" s="7"/>
      <c r="Z30" s="7"/>
      <c r="AA30" s="34"/>
    </row>
    <row r="31" spans="1:28" ht="25.35" customHeight="1">
      <c r="A31" s="37">
        <v>17</v>
      </c>
      <c r="B31" s="37">
        <v>14</v>
      </c>
      <c r="C31" s="29" t="s">
        <v>632</v>
      </c>
      <c r="D31" s="43">
        <v>2241.9499999999998</v>
      </c>
      <c r="E31" s="41">
        <v>2732.79</v>
      </c>
      <c r="F31" s="47">
        <f>(D31-E31)/E31</f>
        <v>-0.17961131298050714</v>
      </c>
      <c r="G31" s="43">
        <v>401</v>
      </c>
      <c r="H31" s="41">
        <v>11</v>
      </c>
      <c r="I31" s="41">
        <f>G31/H31</f>
        <v>36.454545454545453</v>
      </c>
      <c r="J31" s="41">
        <v>3</v>
      </c>
      <c r="K31" s="41">
        <v>17</v>
      </c>
      <c r="L31" s="43">
        <v>1333751</v>
      </c>
      <c r="M31" s="43">
        <v>247613</v>
      </c>
      <c r="N31" s="39">
        <v>44743</v>
      </c>
      <c r="O31" s="38" t="s">
        <v>43</v>
      </c>
      <c r="P31" s="56"/>
      <c r="Q31" s="34"/>
      <c r="R31" s="57"/>
      <c r="S31" s="57"/>
      <c r="T31" s="34"/>
      <c r="U31" s="34"/>
      <c r="V31" s="34"/>
      <c r="W31" s="58"/>
      <c r="X31" s="58"/>
      <c r="Y31" s="7"/>
      <c r="Z31" s="7"/>
      <c r="AA31" s="34"/>
    </row>
    <row r="32" spans="1:28" ht="25.35" customHeight="1">
      <c r="A32" s="37">
        <v>18</v>
      </c>
      <c r="B32" s="37">
        <v>11</v>
      </c>
      <c r="C32" s="29" t="s">
        <v>737</v>
      </c>
      <c r="D32" s="43">
        <v>1778.54</v>
      </c>
      <c r="E32" s="41">
        <v>8062.54</v>
      </c>
      <c r="F32" s="47">
        <f>(D32-E32)/E32</f>
        <v>-0.77940698588782198</v>
      </c>
      <c r="G32" s="43">
        <v>271</v>
      </c>
      <c r="H32" s="41">
        <v>12</v>
      </c>
      <c r="I32" s="41">
        <f>G32/H32</f>
        <v>22.583333333333332</v>
      </c>
      <c r="J32" s="41">
        <v>4</v>
      </c>
      <c r="K32" s="41">
        <v>3</v>
      </c>
      <c r="L32" s="43">
        <v>35748</v>
      </c>
      <c r="M32" s="43">
        <v>5621</v>
      </c>
      <c r="N32" s="39">
        <v>44841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7" ht="25.35" customHeight="1">
      <c r="A33" s="37">
        <v>19</v>
      </c>
      <c r="B33" s="44" t="s">
        <v>36</v>
      </c>
      <c r="C33" s="29" t="s">
        <v>537</v>
      </c>
      <c r="D33" s="43">
        <v>311</v>
      </c>
      <c r="E33" s="41" t="s">
        <v>36</v>
      </c>
      <c r="F33" s="41" t="s">
        <v>36</v>
      </c>
      <c r="G33" s="43">
        <v>62</v>
      </c>
      <c r="H33" s="41">
        <v>2</v>
      </c>
      <c r="I33" s="41">
        <f>G33/H33</f>
        <v>31</v>
      </c>
      <c r="J33" s="41">
        <v>1</v>
      </c>
      <c r="K33" s="41" t="s">
        <v>36</v>
      </c>
      <c r="L33" s="43">
        <v>187519.22</v>
      </c>
      <c r="M33" s="43">
        <v>46226</v>
      </c>
      <c r="N33" s="39">
        <v>44659</v>
      </c>
      <c r="O33" s="38" t="s">
        <v>48</v>
      </c>
      <c r="P33" s="56"/>
      <c r="Q33" s="34"/>
      <c r="R33" s="57"/>
      <c r="S33" s="57"/>
      <c r="T33" s="34"/>
      <c r="U33" s="34"/>
      <c r="V33" s="34"/>
      <c r="W33" s="58"/>
      <c r="X33" s="58"/>
      <c r="Y33" s="7"/>
      <c r="Z33" s="7"/>
      <c r="AA33" s="34"/>
    </row>
    <row r="34" spans="1:27" ht="25.35" customHeight="1">
      <c r="A34" s="37">
        <v>20</v>
      </c>
      <c r="B34" s="37">
        <v>15</v>
      </c>
      <c r="C34" s="29" t="s">
        <v>738</v>
      </c>
      <c r="D34" s="43">
        <v>184.5</v>
      </c>
      <c r="E34" s="41">
        <v>1963.8</v>
      </c>
      <c r="F34" s="47">
        <f>(D34-E34)/E34</f>
        <v>-0.90604949587534367</v>
      </c>
      <c r="G34" s="43">
        <v>40</v>
      </c>
      <c r="H34" s="41">
        <v>3</v>
      </c>
      <c r="I34" s="41">
        <f>G34/H34</f>
        <v>13.333333333333334</v>
      </c>
      <c r="J34" s="41">
        <v>2</v>
      </c>
      <c r="K34" s="41">
        <v>3</v>
      </c>
      <c r="L34" s="43">
        <v>14798</v>
      </c>
      <c r="M34" s="43">
        <v>2280</v>
      </c>
      <c r="N34" s="39">
        <v>44841</v>
      </c>
      <c r="O34" s="38" t="s">
        <v>43</v>
      </c>
      <c r="P34" s="56"/>
      <c r="Q34" s="34"/>
      <c r="R34" s="57"/>
      <c r="S34" s="57"/>
      <c r="T34" s="34"/>
      <c r="U34" s="34"/>
      <c r="V34" s="34"/>
      <c r="W34" s="58"/>
      <c r="X34" s="58"/>
      <c r="Y34" s="7"/>
      <c r="Z34" s="7"/>
      <c r="AA34" s="34"/>
    </row>
    <row r="35" spans="1:27" ht="25.35" customHeight="1">
      <c r="A35" s="14"/>
      <c r="B35" s="14"/>
      <c r="C35" s="28" t="s">
        <v>69</v>
      </c>
      <c r="D35" s="36">
        <f>SUM(D23:D34)</f>
        <v>332921.28999999998</v>
      </c>
      <c r="E35" s="36">
        <v>285702.66999999987</v>
      </c>
      <c r="F35" s="67">
        <f>(D35-E35)/E35</f>
        <v>0.16527188912865298</v>
      </c>
      <c r="G35" s="36">
        <f t="shared" ref="G35" si="3">SUM(G23:G34)</f>
        <v>49398</v>
      </c>
      <c r="H35" s="36"/>
      <c r="I35" s="16"/>
      <c r="J35" s="15"/>
      <c r="K35" s="17"/>
      <c r="L35" s="18"/>
      <c r="M35" s="22"/>
      <c r="N35" s="19"/>
      <c r="O35" s="48"/>
      <c r="T35" s="7"/>
      <c r="V35" s="26"/>
      <c r="W35" s="34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4"/>
    </row>
    <row r="37" spans="1:27" ht="25.35" customHeight="1">
      <c r="A37" s="37">
        <v>21</v>
      </c>
      <c r="B37" s="37">
        <v>21</v>
      </c>
      <c r="C37" s="29" t="s">
        <v>736</v>
      </c>
      <c r="D37" s="43">
        <v>178</v>
      </c>
      <c r="E37" s="41">
        <v>113.6</v>
      </c>
      <c r="F37" s="47">
        <f>(D37-E37)/E37</f>
        <v>0.56690140845070436</v>
      </c>
      <c r="G37" s="43">
        <v>36</v>
      </c>
      <c r="H37" s="41">
        <v>3</v>
      </c>
      <c r="I37" s="41">
        <f>G37/H37</f>
        <v>12</v>
      </c>
      <c r="J37" s="41">
        <v>2</v>
      </c>
      <c r="K37" s="41">
        <v>3</v>
      </c>
      <c r="L37" s="43">
        <v>799.1</v>
      </c>
      <c r="M37" s="43">
        <v>158</v>
      </c>
      <c r="N37" s="39">
        <v>44841</v>
      </c>
      <c r="O37" s="38" t="s">
        <v>81</v>
      </c>
      <c r="P37" s="56"/>
      <c r="Q37" s="34"/>
      <c r="R37" s="57"/>
      <c r="S37" s="57"/>
      <c r="T37" s="34"/>
      <c r="U37" s="34"/>
      <c r="V37" s="34"/>
      <c r="W37" s="58"/>
      <c r="X37" s="58"/>
      <c r="Y37" s="7"/>
      <c r="Z37" s="7"/>
      <c r="AA37" s="34"/>
    </row>
    <row r="38" spans="1:27" ht="25.35" customHeight="1">
      <c r="A38" s="14"/>
      <c r="B38" s="14"/>
      <c r="C38" s="28" t="s">
        <v>72</v>
      </c>
      <c r="D38" s="36">
        <f>SUM(D35:D37)</f>
        <v>333099.28999999998</v>
      </c>
      <c r="E38" s="36">
        <v>286038.76999999984</v>
      </c>
      <c r="F38" s="67">
        <f>(D38-E38)/E38</f>
        <v>0.1645249698144072</v>
      </c>
      <c r="G38" s="36">
        <f t="shared" ref="G38" si="4">SUM(G35:G37)</f>
        <v>49434</v>
      </c>
      <c r="H38" s="36"/>
      <c r="I38" s="16"/>
      <c r="J38" s="15"/>
      <c r="K38" s="17"/>
      <c r="L38" s="18"/>
      <c r="M38" s="22"/>
      <c r="N38" s="19"/>
      <c r="O38" s="48"/>
    </row>
    <row r="39" spans="1:27" ht="23.1" customHeight="1"/>
    <row r="40" spans="1:27" ht="21" customHeight="1"/>
    <row r="41" spans="1:27" ht="20.100000000000001" customHeight="1"/>
    <row r="60" s="33" customFormat="1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544</v>
      </c>
      <c r="E6" s="4" t="s">
        <v>540</v>
      </c>
      <c r="F6" s="180"/>
      <c r="G6" s="4" t="s">
        <v>544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84"/>
      <c r="E9" s="84"/>
      <c r="F9" s="179" t="s">
        <v>18</v>
      </c>
      <c r="G9" s="84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AA9" s="34"/>
      <c r="AB9" s="35"/>
    </row>
    <row r="10" spans="1:29" ht="19.5">
      <c r="A10" s="177"/>
      <c r="B10" s="177"/>
      <c r="C10" s="180"/>
      <c r="D10" s="85" t="s">
        <v>545</v>
      </c>
      <c r="E10" s="85" t="s">
        <v>541</v>
      </c>
      <c r="F10" s="180"/>
      <c r="G10" s="85" t="s">
        <v>545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A10" s="34"/>
      <c r="AB10" s="35"/>
    </row>
    <row r="11" spans="1:29">
      <c r="A11" s="177"/>
      <c r="B11" s="177"/>
      <c r="C11" s="180"/>
      <c r="D11" s="85" t="s">
        <v>31</v>
      </c>
      <c r="E11" s="4" t="s">
        <v>31</v>
      </c>
      <c r="F11" s="180"/>
      <c r="G11" s="85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77"/>
      <c r="B12" s="178"/>
      <c r="C12" s="181"/>
      <c r="D12" s="86"/>
      <c r="E12" s="5" t="s">
        <v>16</v>
      </c>
      <c r="F12" s="181"/>
      <c r="G12" s="86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540</v>
      </c>
      <c r="E6" s="4" t="s">
        <v>12</v>
      </c>
      <c r="F6" s="180"/>
      <c r="G6" s="4" t="s">
        <v>540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81"/>
      <c r="E9" s="81"/>
      <c r="F9" s="179" t="s">
        <v>18</v>
      </c>
      <c r="G9" s="81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AA9" s="35"/>
      <c r="AB9" s="34"/>
    </row>
    <row r="10" spans="1:29" ht="19.5">
      <c r="A10" s="177"/>
      <c r="B10" s="177"/>
      <c r="C10" s="180"/>
      <c r="D10" s="82" t="s">
        <v>541</v>
      </c>
      <c r="E10" s="82" t="s">
        <v>27</v>
      </c>
      <c r="F10" s="180"/>
      <c r="G10" s="82" t="s">
        <v>541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A10" s="35"/>
      <c r="AB10" s="34"/>
    </row>
    <row r="11" spans="1:29">
      <c r="A11" s="177"/>
      <c r="B11" s="177"/>
      <c r="C11" s="180"/>
      <c r="D11" s="82" t="s">
        <v>31</v>
      </c>
      <c r="E11" s="4" t="s">
        <v>31</v>
      </c>
      <c r="F11" s="180"/>
      <c r="G11" s="82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77"/>
      <c r="B12" s="178"/>
      <c r="C12" s="181"/>
      <c r="D12" s="83"/>
      <c r="E12" s="5" t="s">
        <v>16</v>
      </c>
      <c r="F12" s="181"/>
      <c r="G12" s="83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12</v>
      </c>
      <c r="E6" s="4" t="s">
        <v>13</v>
      </c>
      <c r="F6" s="180"/>
      <c r="G6" s="4" t="s">
        <v>12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AA9" s="35"/>
      <c r="AB9" s="34"/>
    </row>
    <row r="10" spans="1:29">
      <c r="A10" s="177"/>
      <c r="B10" s="177"/>
      <c r="C10" s="180"/>
      <c r="D10" s="79" t="s">
        <v>27</v>
      </c>
      <c r="E10" s="79" t="s">
        <v>28</v>
      </c>
      <c r="F10" s="180"/>
      <c r="G10" s="79" t="s">
        <v>27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A10" s="35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13</v>
      </c>
      <c r="E6" s="4" t="s">
        <v>75</v>
      </c>
      <c r="F6" s="180"/>
      <c r="G6" s="4" t="s">
        <v>13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  <c r="AB9" s="34"/>
    </row>
    <row r="10" spans="1:29">
      <c r="A10" s="177"/>
      <c r="B10" s="177"/>
      <c r="C10" s="180"/>
      <c r="D10" s="79" t="s">
        <v>28</v>
      </c>
      <c r="E10" s="79" t="s">
        <v>76</v>
      </c>
      <c r="F10" s="180"/>
      <c r="G10" s="79" t="s">
        <v>28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75</v>
      </c>
      <c r="E6" s="4" t="s">
        <v>87</v>
      </c>
      <c r="F6" s="180"/>
      <c r="G6" s="4" t="s">
        <v>75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AB9" s="34"/>
    </row>
    <row r="10" spans="1:29">
      <c r="A10" s="177"/>
      <c r="B10" s="177"/>
      <c r="C10" s="180"/>
      <c r="D10" s="79" t="s">
        <v>76</v>
      </c>
      <c r="E10" s="79" t="s">
        <v>88</v>
      </c>
      <c r="F10" s="180"/>
      <c r="G10" s="79" t="s">
        <v>76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87</v>
      </c>
      <c r="E6" s="4" t="s">
        <v>104</v>
      </c>
      <c r="F6" s="180"/>
      <c r="G6" s="4" t="s">
        <v>87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AB9" s="34"/>
    </row>
    <row r="10" spans="1:29">
      <c r="A10" s="177"/>
      <c r="B10" s="177"/>
      <c r="C10" s="180"/>
      <c r="D10" s="79" t="s">
        <v>88</v>
      </c>
      <c r="E10" s="79" t="s">
        <v>105</v>
      </c>
      <c r="F10" s="180"/>
      <c r="G10" s="79" t="s">
        <v>88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104</v>
      </c>
      <c r="E6" s="4" t="s">
        <v>116</v>
      </c>
      <c r="F6" s="180"/>
      <c r="G6" s="4" t="s">
        <v>104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Z9" s="34"/>
      <c r="AB9" s="34"/>
    </row>
    <row r="10" spans="1:29">
      <c r="A10" s="177"/>
      <c r="B10" s="177"/>
      <c r="C10" s="180"/>
      <c r="D10" s="79" t="s">
        <v>105</v>
      </c>
      <c r="E10" s="79" t="s">
        <v>117</v>
      </c>
      <c r="F10" s="180"/>
      <c r="G10" s="79" t="s">
        <v>105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Z10" s="34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116</v>
      </c>
      <c r="E6" s="4" t="s">
        <v>126</v>
      </c>
      <c r="F6" s="180"/>
      <c r="G6" s="4" t="s">
        <v>116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AB9" s="34"/>
    </row>
    <row r="10" spans="1:29">
      <c r="A10" s="177"/>
      <c r="B10" s="177"/>
      <c r="C10" s="180"/>
      <c r="D10" s="79" t="s">
        <v>117</v>
      </c>
      <c r="E10" s="79" t="s">
        <v>127</v>
      </c>
      <c r="F10" s="180"/>
      <c r="G10" s="79" t="s">
        <v>117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126</v>
      </c>
      <c r="E6" s="4" t="s">
        <v>139</v>
      </c>
      <c r="F6" s="180"/>
      <c r="G6" s="4" t="s">
        <v>126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AB9" s="34"/>
    </row>
    <row r="10" spans="1:29">
      <c r="A10" s="177"/>
      <c r="B10" s="177"/>
      <c r="C10" s="180"/>
      <c r="D10" s="79" t="s">
        <v>127</v>
      </c>
      <c r="E10" s="79" t="s">
        <v>140</v>
      </c>
      <c r="F10" s="180"/>
      <c r="G10" s="79" t="s">
        <v>127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139</v>
      </c>
      <c r="E6" s="4" t="s">
        <v>145</v>
      </c>
      <c r="F6" s="180"/>
      <c r="G6" s="4" t="s">
        <v>139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Z9" s="34"/>
      <c r="AB9" s="34"/>
    </row>
    <row r="10" spans="1:29">
      <c r="A10" s="177"/>
      <c r="B10" s="177"/>
      <c r="C10" s="180"/>
      <c r="D10" s="79" t="s">
        <v>140</v>
      </c>
      <c r="E10" s="79" t="s">
        <v>146</v>
      </c>
      <c r="F10" s="180"/>
      <c r="G10" s="79" t="s">
        <v>140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Z10" s="34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1.5703125" style="33" customWidth="1"/>
    <col min="18" max="18" width="8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746</v>
      </c>
      <c r="E6" s="4" t="s">
        <v>742</v>
      </c>
      <c r="F6" s="180"/>
      <c r="G6" s="4" t="s">
        <v>746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64"/>
      <c r="E9" s="164"/>
      <c r="F9" s="179" t="s">
        <v>18</v>
      </c>
      <c r="G9" s="164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5"/>
      <c r="X9" s="34"/>
      <c r="Y9" s="34"/>
      <c r="Z9" s="26"/>
    </row>
    <row r="10" spans="1:28">
      <c r="A10" s="177"/>
      <c r="B10" s="177"/>
      <c r="C10" s="180"/>
      <c r="D10" s="165" t="s">
        <v>747</v>
      </c>
      <c r="E10" s="165" t="s">
        <v>743</v>
      </c>
      <c r="F10" s="180"/>
      <c r="G10" s="165" t="s">
        <v>747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4"/>
      <c r="Y10" s="34"/>
      <c r="Z10" s="35"/>
    </row>
    <row r="11" spans="1:28">
      <c r="A11" s="177"/>
      <c r="B11" s="177"/>
      <c r="C11" s="180"/>
      <c r="D11" s="165" t="s">
        <v>31</v>
      </c>
      <c r="E11" s="4" t="s">
        <v>31</v>
      </c>
      <c r="F11" s="180"/>
      <c r="G11" s="165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5"/>
      <c r="X11" s="34"/>
      <c r="Y11" s="26"/>
      <c r="Z11" s="7"/>
    </row>
    <row r="12" spans="1:28" ht="15.6" customHeight="1" thickBot="1">
      <c r="A12" s="177"/>
      <c r="B12" s="178"/>
      <c r="C12" s="181"/>
      <c r="D12" s="166"/>
      <c r="E12" s="5" t="s">
        <v>16</v>
      </c>
      <c r="F12" s="181"/>
      <c r="G12" s="166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8"/>
      <c r="X12" s="57"/>
      <c r="Y12" s="26"/>
      <c r="Z12" s="7"/>
    </row>
    <row r="13" spans="1:28" ht="25.35" customHeight="1">
      <c r="A13" s="37">
        <v>1</v>
      </c>
      <c r="B13" s="37" t="s">
        <v>34</v>
      </c>
      <c r="C13" s="29" t="s">
        <v>753</v>
      </c>
      <c r="D13" s="43">
        <v>103662.78</v>
      </c>
      <c r="E13" s="41" t="s">
        <v>36</v>
      </c>
      <c r="F13" s="41" t="s">
        <v>36</v>
      </c>
      <c r="G13" s="43">
        <v>13131</v>
      </c>
      <c r="H13" s="41">
        <v>174</v>
      </c>
      <c r="I13" s="41">
        <f>G13/H13</f>
        <v>75.465517241379317</v>
      </c>
      <c r="J13" s="41">
        <v>16</v>
      </c>
      <c r="K13" s="41">
        <v>1</v>
      </c>
      <c r="L13" s="43">
        <v>111520.98</v>
      </c>
      <c r="M13" s="43">
        <v>14113</v>
      </c>
      <c r="N13" s="39">
        <v>44848</v>
      </c>
      <c r="O13" s="38" t="s">
        <v>754</v>
      </c>
      <c r="P13" s="56"/>
      <c r="Q13" s="56"/>
      <c r="R13" s="34"/>
      <c r="S13" s="35"/>
      <c r="T13" s="34"/>
      <c r="U13" s="7"/>
      <c r="V13" s="34"/>
      <c r="W13" s="35"/>
      <c r="X13" s="34"/>
      <c r="Y13" s="7"/>
      <c r="Z13" s="7"/>
    </row>
    <row r="14" spans="1:28" ht="25.35" customHeight="1">
      <c r="A14" s="37">
        <v>2</v>
      </c>
      <c r="B14" s="37" t="s">
        <v>34</v>
      </c>
      <c r="C14" s="29" t="s">
        <v>751</v>
      </c>
      <c r="D14" s="43">
        <v>29252</v>
      </c>
      <c r="E14" s="41" t="s">
        <v>36</v>
      </c>
      <c r="F14" s="41" t="s">
        <v>36</v>
      </c>
      <c r="G14" s="43">
        <v>5880</v>
      </c>
      <c r="H14" s="41" t="s">
        <v>36</v>
      </c>
      <c r="I14" s="41" t="s">
        <v>36</v>
      </c>
      <c r="J14" s="41">
        <v>20</v>
      </c>
      <c r="K14" s="41">
        <v>1</v>
      </c>
      <c r="L14" s="43">
        <v>30752</v>
      </c>
      <c r="M14" s="43">
        <v>6154</v>
      </c>
      <c r="N14" s="39">
        <v>44848</v>
      </c>
      <c r="O14" s="38" t="s">
        <v>65</v>
      </c>
      <c r="P14" s="87"/>
      <c r="Q14" s="56"/>
      <c r="R14" s="34"/>
      <c r="S14" s="57"/>
      <c r="T14" s="57"/>
      <c r="U14" s="34"/>
      <c r="V14" s="34"/>
      <c r="W14" s="58"/>
      <c r="X14" s="34"/>
      <c r="Y14" s="58"/>
      <c r="Z14" s="7"/>
      <c r="AA14" s="7"/>
      <c r="AB14" s="34"/>
    </row>
    <row r="15" spans="1:28" ht="25.35" customHeight="1">
      <c r="A15" s="37">
        <v>3</v>
      </c>
      <c r="B15" s="37">
        <v>2</v>
      </c>
      <c r="C15" s="29" t="s">
        <v>730</v>
      </c>
      <c r="D15" s="43">
        <v>24947.33</v>
      </c>
      <c r="E15" s="41">
        <v>31864.9</v>
      </c>
      <c r="F15" s="47">
        <f>(D15-E15)/E15</f>
        <v>-0.21709059184243476</v>
      </c>
      <c r="G15" s="43">
        <v>3562</v>
      </c>
      <c r="H15" s="41">
        <v>42</v>
      </c>
      <c r="I15" s="41">
        <f>G15/H15</f>
        <v>84.80952380952381</v>
      </c>
      <c r="J15" s="41">
        <v>8</v>
      </c>
      <c r="K15" s="41">
        <v>3</v>
      </c>
      <c r="L15" s="43">
        <v>123123</v>
      </c>
      <c r="M15" s="43">
        <v>17931</v>
      </c>
      <c r="N15" s="39">
        <v>44834</v>
      </c>
      <c r="O15" s="38" t="s">
        <v>37</v>
      </c>
      <c r="P15" s="87"/>
      <c r="Q15" s="56"/>
      <c r="R15" s="34"/>
      <c r="S15" s="57"/>
      <c r="T15" s="57"/>
      <c r="U15" s="34"/>
      <c r="V15" s="34"/>
      <c r="W15" s="58"/>
      <c r="X15" s="34"/>
      <c r="Y15" s="58"/>
      <c r="Z15" s="7"/>
      <c r="AA15" s="7"/>
      <c r="AB15" s="34"/>
    </row>
    <row r="16" spans="1:28" ht="25.35" customHeight="1">
      <c r="A16" s="37">
        <v>4</v>
      </c>
      <c r="B16" s="37">
        <v>1</v>
      </c>
      <c r="C16" s="29" t="s">
        <v>712</v>
      </c>
      <c r="D16" s="43">
        <v>23623.87</v>
      </c>
      <c r="E16" s="41">
        <v>34570.870000000003</v>
      </c>
      <c r="F16" s="47">
        <f>(D16-E16)/E16</f>
        <v>-0.3166538765151124</v>
      </c>
      <c r="G16" s="43">
        <v>3278</v>
      </c>
      <c r="H16" s="41">
        <v>64</v>
      </c>
      <c r="I16" s="41">
        <f>G16/H16</f>
        <v>51.21875</v>
      </c>
      <c r="J16" s="41">
        <v>10</v>
      </c>
      <c r="K16" s="41">
        <v>5</v>
      </c>
      <c r="L16" s="43">
        <v>466982.57</v>
      </c>
      <c r="M16" s="43">
        <v>67290</v>
      </c>
      <c r="N16" s="39">
        <v>44820</v>
      </c>
      <c r="O16" s="38" t="s">
        <v>48</v>
      </c>
      <c r="P16" s="87"/>
      <c r="Q16" s="56"/>
      <c r="R16" s="34"/>
      <c r="S16" s="57"/>
      <c r="T16" s="57"/>
      <c r="U16" s="34"/>
      <c r="V16" s="34"/>
      <c r="W16" s="58"/>
      <c r="X16" s="34"/>
      <c r="Y16" s="58"/>
      <c r="Z16" s="7"/>
      <c r="AA16" s="7"/>
      <c r="AB16" s="34"/>
    </row>
    <row r="17" spans="1:28" ht="25.35" customHeight="1">
      <c r="A17" s="37">
        <v>5</v>
      </c>
      <c r="B17" s="37">
        <v>3</v>
      </c>
      <c r="C17" s="29" t="s">
        <v>731</v>
      </c>
      <c r="D17" s="43">
        <v>18244.919999999998</v>
      </c>
      <c r="E17" s="41">
        <v>28586.080000000002</v>
      </c>
      <c r="F17" s="47">
        <f>(D17-E17)/E17</f>
        <v>-0.36175509198882821</v>
      </c>
      <c r="G17" s="43">
        <v>2801</v>
      </c>
      <c r="H17" s="41">
        <v>66</v>
      </c>
      <c r="I17" s="41">
        <f>G17/H17</f>
        <v>42.439393939393938</v>
      </c>
      <c r="J17" s="41">
        <v>17</v>
      </c>
      <c r="K17" s="41">
        <v>3</v>
      </c>
      <c r="L17" s="43">
        <v>130461.39</v>
      </c>
      <c r="M17" s="43">
        <v>21018</v>
      </c>
      <c r="N17" s="39">
        <v>44834</v>
      </c>
      <c r="O17" s="38" t="s">
        <v>539</v>
      </c>
      <c r="P17" s="87"/>
      <c r="Q17" s="56"/>
      <c r="R17" s="34"/>
      <c r="S17" s="57"/>
      <c r="T17" s="57"/>
      <c r="U17" s="34"/>
      <c r="V17" s="34"/>
      <c r="W17" s="58"/>
      <c r="X17" s="34"/>
      <c r="Y17" s="58"/>
      <c r="Z17" s="7"/>
      <c r="AA17" s="7"/>
      <c r="AB17" s="34"/>
    </row>
    <row r="18" spans="1:28" ht="25.35" customHeight="1">
      <c r="A18" s="37">
        <v>6</v>
      </c>
      <c r="B18" s="37">
        <v>4</v>
      </c>
      <c r="C18" s="29" t="s">
        <v>713</v>
      </c>
      <c r="D18" s="43">
        <v>16894</v>
      </c>
      <c r="E18" s="41">
        <v>20771</v>
      </c>
      <c r="F18" s="47">
        <f>(D18-E18)/E18</f>
        <v>-0.18665447017476289</v>
      </c>
      <c r="G18" s="43">
        <v>3251</v>
      </c>
      <c r="H18" s="41" t="s">
        <v>36</v>
      </c>
      <c r="I18" s="41" t="s">
        <v>36</v>
      </c>
      <c r="J18" s="41">
        <v>14</v>
      </c>
      <c r="K18" s="41">
        <v>5</v>
      </c>
      <c r="L18" s="43">
        <v>140657</v>
      </c>
      <c r="M18" s="43">
        <v>28680</v>
      </c>
      <c r="N18" s="39">
        <v>44820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34"/>
      <c r="Y18" s="58"/>
      <c r="Z18" s="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752</v>
      </c>
      <c r="D19" s="43">
        <v>16509.3</v>
      </c>
      <c r="E19" s="41" t="s">
        <v>36</v>
      </c>
      <c r="F19" s="41" t="s">
        <v>36</v>
      </c>
      <c r="G19" s="43">
        <v>2488</v>
      </c>
      <c r="H19" s="41">
        <v>81</v>
      </c>
      <c r="I19" s="41">
        <f>G19/H19</f>
        <v>30.716049382716051</v>
      </c>
      <c r="J19" s="41">
        <v>14</v>
      </c>
      <c r="K19" s="41">
        <v>1</v>
      </c>
      <c r="L19" s="43">
        <v>16817</v>
      </c>
      <c r="M19" s="43">
        <v>2534</v>
      </c>
      <c r="N19" s="39">
        <v>44848</v>
      </c>
      <c r="O19" s="38" t="s">
        <v>43</v>
      </c>
      <c r="P19" s="87"/>
      <c r="Q19" s="56"/>
      <c r="R19" s="34"/>
      <c r="S19" s="57"/>
      <c r="T19" s="57"/>
      <c r="U19" s="34"/>
      <c r="V19" s="34"/>
      <c r="W19" s="58"/>
      <c r="X19" s="34"/>
      <c r="Y19" s="58"/>
      <c r="Z19" s="7"/>
      <c r="AA19" s="7"/>
      <c r="AB19" s="34"/>
    </row>
    <row r="20" spans="1:28" ht="25.35" customHeight="1">
      <c r="A20" s="37">
        <v>8</v>
      </c>
      <c r="B20" s="37">
        <v>6</v>
      </c>
      <c r="C20" s="29" t="s">
        <v>680</v>
      </c>
      <c r="D20" s="43">
        <v>13502.85</v>
      </c>
      <c r="E20" s="41">
        <v>14090.67</v>
      </c>
      <c r="F20" s="47">
        <f>(D20-E20)/E20</f>
        <v>-4.1716965907227954E-2</v>
      </c>
      <c r="G20" s="43">
        <v>1943</v>
      </c>
      <c r="H20" s="41">
        <v>40</v>
      </c>
      <c r="I20" s="41">
        <f>G20/H20</f>
        <v>48.575000000000003</v>
      </c>
      <c r="J20" s="41">
        <v>11</v>
      </c>
      <c r="K20" s="41">
        <v>9</v>
      </c>
      <c r="L20" s="43">
        <v>608264.37</v>
      </c>
      <c r="M20" s="43">
        <v>93075</v>
      </c>
      <c r="N20" s="39">
        <v>44792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34"/>
      <c r="Y20" s="58"/>
      <c r="Z20" s="7"/>
      <c r="AA20" s="7"/>
      <c r="AB20" s="34"/>
    </row>
    <row r="21" spans="1:28" ht="25.35" customHeight="1">
      <c r="A21" s="37">
        <v>9</v>
      </c>
      <c r="B21" s="37">
        <v>9</v>
      </c>
      <c r="C21" s="29" t="s">
        <v>654</v>
      </c>
      <c r="D21" s="43">
        <v>9112.2800000000007</v>
      </c>
      <c r="E21" s="41">
        <v>10451.19</v>
      </c>
      <c r="F21" s="47">
        <f>(D21-E21)/E21</f>
        <v>-0.12811077016110126</v>
      </c>
      <c r="G21" s="43">
        <v>1748</v>
      </c>
      <c r="H21" s="41">
        <v>39</v>
      </c>
      <c r="I21" s="41">
        <f>G21/H21</f>
        <v>44.820512820512818</v>
      </c>
      <c r="J21" s="41">
        <v>8</v>
      </c>
      <c r="K21" s="41">
        <v>12</v>
      </c>
      <c r="L21" s="43">
        <v>291945.86</v>
      </c>
      <c r="M21" s="43">
        <v>62509</v>
      </c>
      <c r="N21" s="39">
        <v>44771</v>
      </c>
      <c r="O21" s="38" t="s">
        <v>45</v>
      </c>
      <c r="P21" s="87"/>
      <c r="Q21" s="56"/>
      <c r="R21" s="34"/>
      <c r="S21" s="57"/>
      <c r="T21" s="57"/>
      <c r="U21" s="34"/>
      <c r="V21" s="34"/>
      <c r="W21" s="58"/>
      <c r="X21" s="34"/>
      <c r="Y21" s="58"/>
      <c r="Z21" s="7"/>
      <c r="AA21" s="7"/>
      <c r="AB21" s="34"/>
    </row>
    <row r="22" spans="1:28" ht="25.35" customHeight="1">
      <c r="A22" s="37">
        <v>10</v>
      </c>
      <c r="B22" s="37">
        <v>7</v>
      </c>
      <c r="C22" s="29" t="s">
        <v>718</v>
      </c>
      <c r="D22" s="43">
        <v>9050.36</v>
      </c>
      <c r="E22" s="41">
        <v>12445.01</v>
      </c>
      <c r="F22" s="47">
        <f>(D22-E22)/E22</f>
        <v>-0.27277197848776336</v>
      </c>
      <c r="G22" s="43">
        <v>1284</v>
      </c>
      <c r="H22" s="41">
        <v>33</v>
      </c>
      <c r="I22" s="41">
        <f>G22/H22</f>
        <v>38.909090909090907</v>
      </c>
      <c r="J22" s="41">
        <v>7</v>
      </c>
      <c r="K22" s="41">
        <v>4</v>
      </c>
      <c r="L22" s="43">
        <v>150643.96</v>
      </c>
      <c r="M22" s="43">
        <v>24053</v>
      </c>
      <c r="N22" s="39">
        <v>44827</v>
      </c>
      <c r="O22" s="38" t="s">
        <v>45</v>
      </c>
      <c r="P22" s="87"/>
      <c r="Q22" s="56"/>
      <c r="R22" s="34"/>
      <c r="S22" s="57"/>
      <c r="T22" s="57"/>
      <c r="U22" s="34"/>
      <c r="V22" s="34"/>
      <c r="W22" s="58"/>
      <c r="X22" s="34"/>
      <c r="Y22" s="58"/>
      <c r="Z22" s="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264799.68999999994</v>
      </c>
      <c r="E23" s="36">
        <v>184866.98</v>
      </c>
      <c r="F23" s="67">
        <f>(D23-E23)/E23</f>
        <v>0.43237959531767073</v>
      </c>
      <c r="G23" s="36">
        <f t="shared" ref="G23" si="0">SUM(G13:G22)</f>
        <v>39366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X24" s="26"/>
    </row>
    <row r="25" spans="1:28" ht="25.35" customHeight="1">
      <c r="A25" s="37">
        <v>11</v>
      </c>
      <c r="B25" s="37">
        <v>5</v>
      </c>
      <c r="C25" s="29" t="s">
        <v>737</v>
      </c>
      <c r="D25" s="43">
        <v>8062.54</v>
      </c>
      <c r="E25" s="41">
        <v>15648.62</v>
      </c>
      <c r="F25" s="47">
        <f>(D25-E25)/E25</f>
        <v>-0.48477629337283418</v>
      </c>
      <c r="G25" s="43">
        <v>1168</v>
      </c>
      <c r="H25" s="41">
        <v>44</v>
      </c>
      <c r="I25" s="41">
        <f t="shared" ref="I25:I32" si="1">G25/H25</f>
        <v>26.545454545454547</v>
      </c>
      <c r="J25" s="41">
        <v>10</v>
      </c>
      <c r="K25" s="41">
        <v>2</v>
      </c>
      <c r="L25" s="43">
        <v>31777</v>
      </c>
      <c r="M25" s="43">
        <v>4960</v>
      </c>
      <c r="N25" s="39">
        <v>44841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58"/>
      <c r="Z25" s="7"/>
      <c r="AA25" s="7"/>
      <c r="AB25" s="34"/>
    </row>
    <row r="26" spans="1:28" ht="25.35" customHeight="1">
      <c r="A26" s="37">
        <v>12</v>
      </c>
      <c r="B26" s="37">
        <v>11</v>
      </c>
      <c r="C26" s="29" t="s">
        <v>711</v>
      </c>
      <c r="D26" s="43">
        <v>3421.29</v>
      </c>
      <c r="E26" s="41">
        <v>4864.47</v>
      </c>
      <c r="F26" s="47">
        <f>(D26-E26)/E26</f>
        <v>-0.29667774701046573</v>
      </c>
      <c r="G26" s="43">
        <v>489</v>
      </c>
      <c r="H26" s="41">
        <v>16</v>
      </c>
      <c r="I26" s="41">
        <f t="shared" si="1"/>
        <v>30.5625</v>
      </c>
      <c r="J26" s="41">
        <v>4</v>
      </c>
      <c r="K26" s="41">
        <v>5</v>
      </c>
      <c r="L26" s="43">
        <v>104150</v>
      </c>
      <c r="M26" s="43">
        <v>16409</v>
      </c>
      <c r="N26" s="39">
        <v>44820</v>
      </c>
      <c r="O26" s="38" t="s">
        <v>43</v>
      </c>
      <c r="P26" s="87"/>
      <c r="Q26" s="56"/>
      <c r="R26" s="34"/>
      <c r="S26" s="57"/>
      <c r="T26" s="57"/>
      <c r="U26" s="34"/>
      <c r="V26" s="34"/>
      <c r="W26" s="58"/>
      <c r="X26" s="34"/>
      <c r="Y26" s="58"/>
      <c r="Z26" s="7"/>
      <c r="AA26" s="7"/>
      <c r="AB26" s="34"/>
    </row>
    <row r="27" spans="1:28" ht="25.35" customHeight="1">
      <c r="A27" s="37">
        <v>13</v>
      </c>
      <c r="B27" s="37" t="s">
        <v>149</v>
      </c>
      <c r="C27" s="29" t="s">
        <v>750</v>
      </c>
      <c r="D27" s="43">
        <v>2847.64</v>
      </c>
      <c r="E27" s="41" t="s">
        <v>36</v>
      </c>
      <c r="F27" s="41" t="s">
        <v>36</v>
      </c>
      <c r="G27" s="43">
        <v>522</v>
      </c>
      <c r="H27" s="41">
        <v>6</v>
      </c>
      <c r="I27" s="41">
        <f t="shared" si="1"/>
        <v>87</v>
      </c>
      <c r="J27" s="41">
        <v>6</v>
      </c>
      <c r="K27" s="41">
        <v>0</v>
      </c>
      <c r="L27" s="43">
        <v>2847.64</v>
      </c>
      <c r="M27" s="43">
        <v>522</v>
      </c>
      <c r="N27" s="38" t="s">
        <v>150</v>
      </c>
      <c r="O27" s="38" t="s">
        <v>48</v>
      </c>
      <c r="P27" s="87"/>
      <c r="Q27" s="56"/>
      <c r="R27" s="34"/>
      <c r="S27" s="57"/>
      <c r="T27" s="57"/>
      <c r="U27" s="34"/>
      <c r="V27" s="34"/>
      <c r="W27" s="58"/>
      <c r="X27" s="34"/>
      <c r="Y27" s="58"/>
      <c r="Z27" s="7"/>
      <c r="AA27" s="7"/>
      <c r="AB27" s="34"/>
    </row>
    <row r="28" spans="1:28" ht="25.35" customHeight="1">
      <c r="A28" s="37">
        <v>14</v>
      </c>
      <c r="B28" s="37">
        <v>12</v>
      </c>
      <c r="C28" s="29" t="s">
        <v>632</v>
      </c>
      <c r="D28" s="43">
        <v>2732.79</v>
      </c>
      <c r="E28" s="41">
        <v>4785.6499999999996</v>
      </c>
      <c r="F28" s="47">
        <f t="shared" ref="F28:F35" si="2">(D28-E28)/E28</f>
        <v>-0.42896158306604115</v>
      </c>
      <c r="G28" s="43">
        <v>504</v>
      </c>
      <c r="H28" s="41">
        <v>16</v>
      </c>
      <c r="I28" s="41">
        <f t="shared" si="1"/>
        <v>31.5</v>
      </c>
      <c r="J28" s="41">
        <v>7</v>
      </c>
      <c r="K28" s="41">
        <v>16</v>
      </c>
      <c r="L28" s="43">
        <v>1331169</v>
      </c>
      <c r="M28" s="43">
        <v>247119</v>
      </c>
      <c r="N28" s="39">
        <v>44743</v>
      </c>
      <c r="O28" s="38" t="s">
        <v>43</v>
      </c>
      <c r="P28" s="87"/>
      <c r="Q28" s="56"/>
      <c r="R28" s="34"/>
      <c r="S28" s="57"/>
      <c r="T28" s="57"/>
      <c r="U28" s="34"/>
      <c r="V28" s="34"/>
      <c r="W28" s="58"/>
      <c r="X28" s="34"/>
      <c r="Y28" s="58"/>
      <c r="Z28" s="7"/>
      <c r="AA28" s="7"/>
      <c r="AB28" s="34"/>
    </row>
    <row r="29" spans="1:28" ht="25.35" customHeight="1">
      <c r="A29" s="37">
        <v>15</v>
      </c>
      <c r="B29" s="37">
        <v>10</v>
      </c>
      <c r="C29" s="29" t="s">
        <v>738</v>
      </c>
      <c r="D29" s="43">
        <v>1963.8</v>
      </c>
      <c r="E29" s="41">
        <v>5134.12</v>
      </c>
      <c r="F29" s="47">
        <f t="shared" si="2"/>
        <v>-0.61750017529781143</v>
      </c>
      <c r="G29" s="43">
        <v>295</v>
      </c>
      <c r="H29" s="41">
        <v>13</v>
      </c>
      <c r="I29" s="41">
        <f t="shared" si="1"/>
        <v>22.692307692307693</v>
      </c>
      <c r="J29" s="41">
        <v>8</v>
      </c>
      <c r="K29" s="41">
        <v>2</v>
      </c>
      <c r="L29" s="43">
        <v>14070</v>
      </c>
      <c r="M29" s="43">
        <v>2097</v>
      </c>
      <c r="N29" s="39">
        <v>44841</v>
      </c>
      <c r="O29" s="38" t="s">
        <v>43</v>
      </c>
      <c r="P29" s="87"/>
      <c r="Q29" s="56"/>
      <c r="R29" s="34"/>
      <c r="S29" s="57"/>
      <c r="T29" s="57"/>
      <c r="U29" s="34"/>
      <c r="V29" s="34"/>
      <c r="W29" s="58"/>
      <c r="X29" s="34"/>
      <c r="Y29" s="58"/>
      <c r="Z29" s="7"/>
      <c r="AA29" s="7"/>
      <c r="AB29" s="34"/>
    </row>
    <row r="30" spans="1:28" ht="25.35" customHeight="1">
      <c r="A30" s="37">
        <v>16</v>
      </c>
      <c r="B30" s="66">
        <v>14</v>
      </c>
      <c r="C30" s="29" t="s">
        <v>307</v>
      </c>
      <c r="D30" s="43">
        <v>1000.42</v>
      </c>
      <c r="E30" s="41">
        <v>1300.25</v>
      </c>
      <c r="F30" s="47">
        <f t="shared" si="2"/>
        <v>-0.23059411651605463</v>
      </c>
      <c r="G30" s="43">
        <v>219</v>
      </c>
      <c r="H30" s="41">
        <v>6</v>
      </c>
      <c r="I30" s="41">
        <f t="shared" si="1"/>
        <v>36.5</v>
      </c>
      <c r="J30" s="41">
        <v>2</v>
      </c>
      <c r="K30" s="41" t="s">
        <v>36</v>
      </c>
      <c r="L30" s="43">
        <v>233924</v>
      </c>
      <c r="M30" s="43">
        <v>50450</v>
      </c>
      <c r="N30" s="39">
        <v>44400</v>
      </c>
      <c r="O30" s="38" t="s">
        <v>41</v>
      </c>
      <c r="P30" s="87"/>
      <c r="Q30" s="56"/>
      <c r="R30" s="34"/>
      <c r="S30" s="57"/>
      <c r="T30" s="57"/>
      <c r="U30" s="34"/>
      <c r="V30" s="34"/>
      <c r="W30" s="58"/>
      <c r="X30" s="34"/>
      <c r="Y30" s="58"/>
      <c r="Z30" s="7"/>
      <c r="AA30" s="7"/>
      <c r="AB30" s="34"/>
    </row>
    <row r="31" spans="1:28" ht="25.35" customHeight="1">
      <c r="A31" s="37">
        <v>17</v>
      </c>
      <c r="B31" s="37">
        <v>17</v>
      </c>
      <c r="C31" s="29" t="s">
        <v>704</v>
      </c>
      <c r="D31" s="43">
        <v>488</v>
      </c>
      <c r="E31" s="41">
        <v>160</v>
      </c>
      <c r="F31" s="47">
        <f t="shared" si="2"/>
        <v>2.0499999999999998</v>
      </c>
      <c r="G31" s="43">
        <v>84</v>
      </c>
      <c r="H31" s="41">
        <v>4</v>
      </c>
      <c r="I31" s="41">
        <f t="shared" si="1"/>
        <v>21</v>
      </c>
      <c r="J31" s="41">
        <v>3</v>
      </c>
      <c r="K31" s="41">
        <v>6</v>
      </c>
      <c r="L31" s="43">
        <v>40562.39</v>
      </c>
      <c r="M31" s="43">
        <v>6593</v>
      </c>
      <c r="N31" s="39">
        <v>44813</v>
      </c>
      <c r="O31" s="38" t="s">
        <v>68</v>
      </c>
      <c r="P31" s="87"/>
      <c r="Q31" s="56"/>
      <c r="R31" s="34"/>
      <c r="S31" s="57"/>
      <c r="T31" s="57"/>
      <c r="U31" s="34"/>
      <c r="V31" s="34"/>
      <c r="W31" s="58"/>
      <c r="X31" s="34"/>
      <c r="Y31" s="58"/>
      <c r="Z31" s="7"/>
      <c r="AA31" s="7"/>
      <c r="AB31" s="34"/>
    </row>
    <row r="32" spans="1:28" ht="25.35" customHeight="1">
      <c r="A32" s="37">
        <v>18</v>
      </c>
      <c r="B32" s="37">
        <v>15</v>
      </c>
      <c r="C32" s="29" t="s">
        <v>720</v>
      </c>
      <c r="D32" s="43">
        <v>137.5</v>
      </c>
      <c r="E32" s="41">
        <v>680.5</v>
      </c>
      <c r="F32" s="47">
        <f t="shared" si="2"/>
        <v>-0.79794268919911826</v>
      </c>
      <c r="G32" s="43">
        <v>35</v>
      </c>
      <c r="H32" s="41">
        <v>3</v>
      </c>
      <c r="I32" s="41">
        <f t="shared" si="1"/>
        <v>11.666666666666666</v>
      </c>
      <c r="J32" s="41">
        <v>3</v>
      </c>
      <c r="K32" s="41">
        <v>4</v>
      </c>
      <c r="L32" s="43">
        <v>2496.27</v>
      </c>
      <c r="M32" s="43">
        <v>561</v>
      </c>
      <c r="N32" s="39">
        <v>44827</v>
      </c>
      <c r="O32" s="38" t="s">
        <v>81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9" ht="25.35" customHeight="1">
      <c r="A33" s="37">
        <v>19</v>
      </c>
      <c r="B33" s="66">
        <v>20</v>
      </c>
      <c r="C33" s="29" t="s">
        <v>66</v>
      </c>
      <c r="D33" s="43">
        <v>126</v>
      </c>
      <c r="E33" s="41">
        <v>105</v>
      </c>
      <c r="F33" s="47">
        <f t="shared" si="2"/>
        <v>0.2</v>
      </c>
      <c r="G33" s="43">
        <v>18</v>
      </c>
      <c r="H33" s="41" t="s">
        <v>36</v>
      </c>
      <c r="I33" s="41" t="s">
        <v>36</v>
      </c>
      <c r="J33" s="41">
        <v>1</v>
      </c>
      <c r="K33" s="41" t="s">
        <v>36</v>
      </c>
      <c r="L33" s="43">
        <v>20122</v>
      </c>
      <c r="M33" s="43">
        <v>3348</v>
      </c>
      <c r="N33" s="39">
        <v>44603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34"/>
      <c r="Y33" s="58"/>
      <c r="Z33" s="7"/>
      <c r="AA33" s="7"/>
      <c r="AB33" s="34"/>
    </row>
    <row r="34" spans="1:29" ht="25.35" customHeight="1">
      <c r="A34" s="37">
        <v>20</v>
      </c>
      <c r="B34" s="37">
        <v>23</v>
      </c>
      <c r="C34" s="29" t="s">
        <v>693</v>
      </c>
      <c r="D34" s="43">
        <v>123</v>
      </c>
      <c r="E34" s="41">
        <v>69</v>
      </c>
      <c r="F34" s="47">
        <f t="shared" si="2"/>
        <v>0.78260869565217395</v>
      </c>
      <c r="G34" s="43">
        <v>19</v>
      </c>
      <c r="H34" s="41" t="s">
        <v>36</v>
      </c>
      <c r="I34" s="41" t="s">
        <v>36</v>
      </c>
      <c r="J34" s="41">
        <v>2</v>
      </c>
      <c r="K34" s="41">
        <v>7</v>
      </c>
      <c r="L34" s="43">
        <v>11737</v>
      </c>
      <c r="M34" s="43">
        <v>2159</v>
      </c>
      <c r="N34" s="39">
        <v>44806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7"/>
      <c r="Y34" s="58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285702.66999999987</v>
      </c>
      <c r="E35" s="36">
        <v>198705.35</v>
      </c>
      <c r="F35" s="67">
        <f t="shared" si="2"/>
        <v>0.43782072299512753</v>
      </c>
      <c r="G35" s="36">
        <f t="shared" ref="G35" si="3">SUM(G23:G34)</f>
        <v>42719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X36" s="26"/>
    </row>
    <row r="37" spans="1:29" ht="25.35" customHeight="1">
      <c r="A37" s="37">
        <v>21</v>
      </c>
      <c r="B37" s="37">
        <v>16</v>
      </c>
      <c r="C37" s="29" t="s">
        <v>736</v>
      </c>
      <c r="D37" s="43">
        <v>113.6</v>
      </c>
      <c r="E37" s="41">
        <v>311.5</v>
      </c>
      <c r="F37" s="47">
        <f>(D37-E37)/E37</f>
        <v>-0.63531300160513648</v>
      </c>
      <c r="G37" s="43">
        <v>33</v>
      </c>
      <c r="H37" s="41">
        <v>6</v>
      </c>
      <c r="I37" s="41">
        <f>G37/H37</f>
        <v>5.5</v>
      </c>
      <c r="J37" s="41">
        <v>3</v>
      </c>
      <c r="K37" s="41">
        <v>2</v>
      </c>
      <c r="L37" s="43">
        <v>578.6</v>
      </c>
      <c r="M37" s="43">
        <v>111</v>
      </c>
      <c r="N37" s="39">
        <v>44841</v>
      </c>
      <c r="O37" s="38" t="s">
        <v>81</v>
      </c>
      <c r="P37" s="87"/>
      <c r="Q37" s="56"/>
      <c r="R37" s="34"/>
      <c r="S37" s="57"/>
      <c r="T37" s="57"/>
      <c r="U37" s="34"/>
      <c r="V37" s="34"/>
      <c r="W37" s="58"/>
      <c r="X37" s="34"/>
      <c r="Y37" s="58"/>
      <c r="Z37" s="7"/>
      <c r="AA37" s="7"/>
      <c r="AB37" s="34"/>
    </row>
    <row r="38" spans="1:29" ht="25.35" customHeight="1">
      <c r="A38" s="37">
        <v>22</v>
      </c>
      <c r="B38" s="66">
        <v>21</v>
      </c>
      <c r="C38" s="29" t="s">
        <v>565</v>
      </c>
      <c r="D38" s="43">
        <v>112</v>
      </c>
      <c r="E38" s="41">
        <v>95</v>
      </c>
      <c r="F38" s="47">
        <f>(D38-E38)/E38</f>
        <v>0.17894736842105263</v>
      </c>
      <c r="G38" s="43">
        <v>18</v>
      </c>
      <c r="H38" s="41">
        <v>1</v>
      </c>
      <c r="I38" s="41">
        <f>G38/H38</f>
        <v>18</v>
      </c>
      <c r="J38" s="41">
        <v>1</v>
      </c>
      <c r="K38" s="41" t="s">
        <v>36</v>
      </c>
      <c r="L38" s="43">
        <v>27767.68</v>
      </c>
      <c r="M38" s="43">
        <v>4809</v>
      </c>
      <c r="N38" s="39">
        <v>44680</v>
      </c>
      <c r="O38" s="38" t="s">
        <v>68</v>
      </c>
      <c r="P38" s="87"/>
      <c r="Q38" s="56"/>
      <c r="R38" s="34"/>
      <c r="S38" s="57"/>
      <c r="T38" s="57"/>
      <c r="U38" s="34"/>
      <c r="V38" s="34"/>
      <c r="W38" s="58"/>
      <c r="X38" s="34"/>
      <c r="Y38" s="58"/>
      <c r="Z38" s="7"/>
      <c r="AA38" s="7"/>
      <c r="AB38" s="34"/>
    </row>
    <row r="39" spans="1:29" ht="25.35" customHeight="1">
      <c r="A39" s="37">
        <v>23</v>
      </c>
      <c r="B39" s="41" t="s">
        <v>36</v>
      </c>
      <c r="C39" s="29" t="s">
        <v>679</v>
      </c>
      <c r="D39" s="43">
        <v>70.5</v>
      </c>
      <c r="E39" s="41" t="s">
        <v>36</v>
      </c>
      <c r="F39" s="41" t="s">
        <v>36</v>
      </c>
      <c r="G39" s="43">
        <v>13</v>
      </c>
      <c r="H39" s="41">
        <v>1</v>
      </c>
      <c r="I39" s="41">
        <f>G39/H39</f>
        <v>13</v>
      </c>
      <c r="J39" s="41">
        <v>1</v>
      </c>
      <c r="K39" s="41" t="s">
        <v>36</v>
      </c>
      <c r="L39" s="43">
        <v>2242.4</v>
      </c>
      <c r="M39" s="43">
        <v>467</v>
      </c>
      <c r="N39" s="39">
        <v>44792</v>
      </c>
      <c r="O39" s="48" t="s">
        <v>81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9" ht="25.35" customHeight="1">
      <c r="A40" s="37">
        <v>24</v>
      </c>
      <c r="B40" s="37">
        <v>25</v>
      </c>
      <c r="C40" s="29" t="s">
        <v>721</v>
      </c>
      <c r="D40" s="43">
        <v>40</v>
      </c>
      <c r="E40" s="41">
        <v>29</v>
      </c>
      <c r="F40" s="47">
        <f>(D40-E40)/E40</f>
        <v>0.37931034482758619</v>
      </c>
      <c r="G40" s="43">
        <v>7</v>
      </c>
      <c r="H40" s="41">
        <v>2</v>
      </c>
      <c r="I40" s="41">
        <f>G40/H40</f>
        <v>3.5</v>
      </c>
      <c r="J40" s="41">
        <v>2</v>
      </c>
      <c r="K40" s="41">
        <v>4</v>
      </c>
      <c r="L40" s="43">
        <v>552.22</v>
      </c>
      <c r="M40" s="43">
        <v>111</v>
      </c>
      <c r="N40" s="39">
        <v>44827</v>
      </c>
      <c r="O40" s="38" t="s">
        <v>81</v>
      </c>
      <c r="P40" s="35"/>
      <c r="Q40" s="56"/>
      <c r="R40" s="56"/>
      <c r="S40" s="87"/>
      <c r="T40" s="56"/>
      <c r="U40" s="34"/>
      <c r="V40" s="57"/>
      <c r="W40" s="34"/>
      <c r="X40" s="57"/>
      <c r="Y40" s="58"/>
      <c r="Z40" s="7"/>
      <c r="AA40" s="34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286038.76999999984</v>
      </c>
      <c r="E41" s="36">
        <v>199037.45</v>
      </c>
      <c r="F41" s="67">
        <f>(D41-E41)/E41</f>
        <v>0.43711030260888001</v>
      </c>
      <c r="G41" s="36">
        <f t="shared" ref="G41" si="4">SUM(G35:G40)</f>
        <v>42790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100000000000001" customHeight="1"/>
    <row r="63" s="33" customFormat="1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9">
      <c r="A6" s="177"/>
      <c r="B6" s="177"/>
      <c r="C6" s="180"/>
      <c r="D6" s="4" t="s">
        <v>145</v>
      </c>
      <c r="E6" s="4" t="s">
        <v>163</v>
      </c>
      <c r="F6" s="180"/>
      <c r="G6" s="4" t="s">
        <v>145</v>
      </c>
      <c r="H6" s="180"/>
      <c r="I6" s="180"/>
      <c r="J6" s="180"/>
      <c r="K6" s="180"/>
      <c r="L6" s="180"/>
      <c r="M6" s="180"/>
      <c r="N6" s="180"/>
      <c r="O6" s="180"/>
    </row>
    <row r="7" spans="1:29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9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9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AB9" s="34"/>
    </row>
    <row r="10" spans="1:29">
      <c r="A10" s="177"/>
      <c r="B10" s="177"/>
      <c r="C10" s="180"/>
      <c r="D10" s="79" t="s">
        <v>146</v>
      </c>
      <c r="E10" s="79" t="s">
        <v>164</v>
      </c>
      <c r="F10" s="180"/>
      <c r="G10" s="79" t="s">
        <v>146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B10" s="34"/>
    </row>
    <row r="11" spans="1:29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163</v>
      </c>
      <c r="E6" s="4" t="s">
        <v>171</v>
      </c>
      <c r="F6" s="180"/>
      <c r="G6" s="4" t="s">
        <v>163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AB9" s="34"/>
    </row>
    <row r="10" spans="1:28">
      <c r="A10" s="177"/>
      <c r="B10" s="177"/>
      <c r="C10" s="180"/>
      <c r="D10" s="79" t="s">
        <v>164</v>
      </c>
      <c r="E10" s="79" t="s">
        <v>172</v>
      </c>
      <c r="F10" s="180"/>
      <c r="G10" s="79" t="s">
        <v>164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AB10" s="34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171</v>
      </c>
      <c r="E6" s="4" t="s">
        <v>177</v>
      </c>
      <c r="F6" s="180"/>
      <c r="G6" s="4" t="s">
        <v>171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  <c r="AA9" s="34"/>
    </row>
    <row r="10" spans="1:28">
      <c r="A10" s="177"/>
      <c r="B10" s="177"/>
      <c r="C10" s="180"/>
      <c r="D10" s="79" t="s">
        <v>172</v>
      </c>
      <c r="E10" s="79" t="s">
        <v>178</v>
      </c>
      <c r="F10" s="180"/>
      <c r="G10" s="79" t="s">
        <v>172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  <c r="AA10" s="34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177</v>
      </c>
      <c r="E6" s="4" t="s">
        <v>186</v>
      </c>
      <c r="F6" s="180"/>
      <c r="G6" s="4" t="s">
        <v>177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Y9" s="34"/>
      <c r="Z9" s="34"/>
      <c r="AA9" s="35"/>
    </row>
    <row r="10" spans="1:28">
      <c r="A10" s="177"/>
      <c r="B10" s="177"/>
      <c r="C10" s="180"/>
      <c r="D10" s="79" t="s">
        <v>178</v>
      </c>
      <c r="E10" s="79" t="s">
        <v>187</v>
      </c>
      <c r="F10" s="180"/>
      <c r="G10" s="79" t="s">
        <v>178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Y10" s="34"/>
      <c r="Z10" s="34"/>
      <c r="AA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 ht="19.5">
      <c r="A6" s="177"/>
      <c r="B6" s="177"/>
      <c r="C6" s="180"/>
      <c r="D6" s="4" t="s">
        <v>186</v>
      </c>
      <c r="E6" s="4" t="s">
        <v>198</v>
      </c>
      <c r="F6" s="180"/>
      <c r="G6" s="4" t="s">
        <v>186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4"/>
      <c r="AA9" s="35"/>
    </row>
    <row r="10" spans="1:28" ht="19.5">
      <c r="A10" s="177"/>
      <c r="B10" s="177"/>
      <c r="C10" s="180"/>
      <c r="D10" s="79" t="s">
        <v>187</v>
      </c>
      <c r="E10" s="79" t="s">
        <v>199</v>
      </c>
      <c r="F10" s="180"/>
      <c r="G10" s="79" t="s">
        <v>187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4"/>
      <c r="AA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 ht="19.5">
      <c r="A6" s="177"/>
      <c r="B6" s="177"/>
      <c r="C6" s="180"/>
      <c r="D6" s="4" t="s">
        <v>198</v>
      </c>
      <c r="E6" s="4" t="s">
        <v>208</v>
      </c>
      <c r="F6" s="180"/>
      <c r="G6" s="4" t="s">
        <v>198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AA9" s="35"/>
    </row>
    <row r="10" spans="1:28" ht="19.5">
      <c r="A10" s="177"/>
      <c r="B10" s="177"/>
      <c r="C10" s="180"/>
      <c r="D10" s="79" t="s">
        <v>199</v>
      </c>
      <c r="E10" s="79" t="s">
        <v>209</v>
      </c>
      <c r="F10" s="180"/>
      <c r="G10" s="79" t="s">
        <v>199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AA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82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208</v>
      </c>
      <c r="E6" s="4" t="s">
        <v>222</v>
      </c>
      <c r="F6" s="180"/>
      <c r="G6" s="4" t="s">
        <v>208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8" ht="19.5">
      <c r="A10" s="177"/>
      <c r="B10" s="177"/>
      <c r="C10" s="180"/>
      <c r="D10" s="79" t="s">
        <v>209</v>
      </c>
      <c r="E10" s="79" t="s">
        <v>223</v>
      </c>
      <c r="F10" s="180"/>
      <c r="G10" s="79" t="s">
        <v>209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222</v>
      </c>
      <c r="E6" s="4" t="s">
        <v>232</v>
      </c>
      <c r="F6" s="180"/>
      <c r="G6" s="4" t="s">
        <v>222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8" ht="19.5">
      <c r="A10" s="177"/>
      <c r="B10" s="177"/>
      <c r="C10" s="180"/>
      <c r="D10" s="79" t="s">
        <v>223</v>
      </c>
      <c r="E10" s="79" t="s">
        <v>233</v>
      </c>
      <c r="F10" s="180"/>
      <c r="G10" s="79" t="s">
        <v>223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232</v>
      </c>
      <c r="E6" s="4" t="s">
        <v>251</v>
      </c>
      <c r="F6" s="180"/>
      <c r="G6" s="4" t="s">
        <v>232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8" ht="19.5">
      <c r="A10" s="177"/>
      <c r="B10" s="177"/>
      <c r="C10" s="180"/>
      <c r="D10" s="79" t="s">
        <v>233</v>
      </c>
      <c r="E10" s="79" t="s">
        <v>252</v>
      </c>
      <c r="F10" s="180"/>
      <c r="G10" s="79" t="s">
        <v>233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251</v>
      </c>
      <c r="E6" s="4" t="s">
        <v>262</v>
      </c>
      <c r="F6" s="180"/>
      <c r="G6" s="4" t="s">
        <v>251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8">
      <c r="A10" s="177"/>
      <c r="B10" s="177"/>
      <c r="C10" s="180"/>
      <c r="D10" s="79" t="s">
        <v>252</v>
      </c>
      <c r="E10" s="79" t="s">
        <v>263</v>
      </c>
      <c r="F10" s="180"/>
      <c r="G10" s="79" t="s">
        <v>252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zoomScale="60" zoomScaleNormal="60" workbookViewId="0">
      <selection activeCell="D42" sqref="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7.7109375" style="33" customWidth="1"/>
    <col min="18" max="18" width="8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 ht="19.5">
      <c r="A6" s="177"/>
      <c r="B6" s="177"/>
      <c r="C6" s="180"/>
      <c r="D6" s="4" t="s">
        <v>742</v>
      </c>
      <c r="E6" s="4" t="s">
        <v>734</v>
      </c>
      <c r="F6" s="180"/>
      <c r="G6" s="4" t="s">
        <v>742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61"/>
      <c r="E9" s="161"/>
      <c r="F9" s="179" t="s">
        <v>18</v>
      </c>
      <c r="G9" s="161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35"/>
      <c r="Y9" s="26"/>
      <c r="Z9" s="34"/>
    </row>
    <row r="10" spans="1:28" ht="19.5">
      <c r="A10" s="177"/>
      <c r="B10" s="177"/>
      <c r="C10" s="180"/>
      <c r="D10" s="162" t="s">
        <v>743</v>
      </c>
      <c r="E10" s="162" t="s">
        <v>735</v>
      </c>
      <c r="F10" s="180"/>
      <c r="G10" s="162" t="s">
        <v>743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Y10" s="35"/>
      <c r="Z10" s="34"/>
    </row>
    <row r="11" spans="1:28">
      <c r="A11" s="177"/>
      <c r="B11" s="177"/>
      <c r="C11" s="180"/>
      <c r="D11" s="162" t="s">
        <v>31</v>
      </c>
      <c r="E11" s="4" t="s">
        <v>31</v>
      </c>
      <c r="F11" s="180"/>
      <c r="G11" s="162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4"/>
      <c r="X11" s="35"/>
      <c r="Y11" s="7"/>
      <c r="Z11" s="26"/>
    </row>
    <row r="12" spans="1:28" ht="15.6" customHeight="1" thickBot="1">
      <c r="A12" s="177"/>
      <c r="B12" s="178"/>
      <c r="C12" s="181"/>
      <c r="D12" s="163"/>
      <c r="E12" s="5" t="s">
        <v>16</v>
      </c>
      <c r="F12" s="181"/>
      <c r="G12" s="163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7"/>
      <c r="X12" s="58"/>
      <c r="Y12" s="7"/>
      <c r="Z12" s="26"/>
    </row>
    <row r="13" spans="1:28" ht="25.35" customHeight="1">
      <c r="A13" s="37">
        <v>1</v>
      </c>
      <c r="B13" s="37">
        <v>1</v>
      </c>
      <c r="C13" s="29" t="s">
        <v>712</v>
      </c>
      <c r="D13" s="43">
        <v>34570.870000000003</v>
      </c>
      <c r="E13" s="41">
        <v>58099.37</v>
      </c>
      <c r="F13" s="47">
        <f>(D13-E13)/E13</f>
        <v>-0.40496996783269767</v>
      </c>
      <c r="G13" s="43">
        <v>4489</v>
      </c>
      <c r="H13" s="41">
        <v>110</v>
      </c>
      <c r="I13" s="41">
        <f>G13/H13</f>
        <v>40.809090909090912</v>
      </c>
      <c r="J13" s="41">
        <v>15</v>
      </c>
      <c r="K13" s="41">
        <v>4</v>
      </c>
      <c r="L13" s="43">
        <v>424733.27</v>
      </c>
      <c r="M13" s="43">
        <v>60965</v>
      </c>
      <c r="N13" s="39">
        <v>44820</v>
      </c>
      <c r="O13" s="38" t="s">
        <v>48</v>
      </c>
      <c r="P13" s="56"/>
      <c r="Q13" s="56"/>
      <c r="R13" s="34"/>
      <c r="S13" s="35"/>
      <c r="T13" s="34"/>
      <c r="U13" s="7"/>
      <c r="V13" s="34"/>
      <c r="W13" s="34"/>
      <c r="X13" s="35"/>
      <c r="Y13" s="7"/>
      <c r="Z13" s="7"/>
    </row>
    <row r="14" spans="1:28" ht="25.35" customHeight="1">
      <c r="A14" s="37">
        <v>2</v>
      </c>
      <c r="B14" s="37">
        <v>3</v>
      </c>
      <c r="C14" s="29" t="s">
        <v>730</v>
      </c>
      <c r="D14" s="43">
        <v>31864.9</v>
      </c>
      <c r="E14" s="41">
        <v>31783</v>
      </c>
      <c r="F14" s="47">
        <f>(D14-E14)/E14</f>
        <v>2.5768492590378961E-3</v>
      </c>
      <c r="G14" s="43">
        <v>4325</v>
      </c>
      <c r="H14" s="41">
        <v>54</v>
      </c>
      <c r="I14" s="41">
        <f>G14/H14</f>
        <v>80.092592592592595</v>
      </c>
      <c r="J14" s="41">
        <v>11</v>
      </c>
      <c r="K14" s="41">
        <v>2</v>
      </c>
      <c r="L14" s="43">
        <v>81732</v>
      </c>
      <c r="M14" s="43">
        <v>11529</v>
      </c>
      <c r="N14" s="39">
        <v>44834</v>
      </c>
      <c r="O14" s="38" t="s">
        <v>37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  <c r="AA14" s="7"/>
      <c r="AB14" s="34"/>
    </row>
    <row r="15" spans="1:28" ht="25.35" customHeight="1">
      <c r="A15" s="37">
        <v>3</v>
      </c>
      <c r="B15" s="37">
        <v>2</v>
      </c>
      <c r="C15" s="29" t="s">
        <v>731</v>
      </c>
      <c r="D15" s="43">
        <v>28586.080000000002</v>
      </c>
      <c r="E15" s="41">
        <v>45149.36</v>
      </c>
      <c r="F15" s="47">
        <f>(D15-E15)/E15</f>
        <v>-0.36685525553407622</v>
      </c>
      <c r="G15" s="43">
        <v>4034</v>
      </c>
      <c r="H15" s="41">
        <v>93</v>
      </c>
      <c r="I15" s="41">
        <f>G15/H15</f>
        <v>43.376344086021504</v>
      </c>
      <c r="J15" s="41">
        <v>18</v>
      </c>
      <c r="K15" s="41">
        <v>2</v>
      </c>
      <c r="L15" s="43">
        <v>98988.63</v>
      </c>
      <c r="M15" s="43">
        <v>15647</v>
      </c>
      <c r="N15" s="39">
        <v>44834</v>
      </c>
      <c r="O15" s="38" t="s">
        <v>539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  <c r="AA15" s="7"/>
      <c r="AB15" s="34"/>
    </row>
    <row r="16" spans="1:28" ht="25.35" customHeight="1">
      <c r="A16" s="37">
        <v>4</v>
      </c>
      <c r="B16" s="37">
        <v>5</v>
      </c>
      <c r="C16" s="29" t="s">
        <v>713</v>
      </c>
      <c r="D16" s="43">
        <v>20771</v>
      </c>
      <c r="E16" s="41">
        <v>25534</v>
      </c>
      <c r="F16" s="47">
        <f>(D16-E16)/E16</f>
        <v>-0.18653559959269994</v>
      </c>
      <c r="G16" s="43">
        <v>3916</v>
      </c>
      <c r="H16" s="41" t="s">
        <v>36</v>
      </c>
      <c r="I16" s="41" t="s">
        <v>36</v>
      </c>
      <c r="J16" s="41">
        <v>16</v>
      </c>
      <c r="K16" s="41">
        <v>4</v>
      </c>
      <c r="L16" s="43">
        <v>118993</v>
      </c>
      <c r="M16" s="43">
        <v>24213</v>
      </c>
      <c r="N16" s="39">
        <v>44820</v>
      </c>
      <c r="O16" s="38" t="s">
        <v>65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737</v>
      </c>
      <c r="D17" s="43">
        <v>15648.62</v>
      </c>
      <c r="E17" s="41" t="s">
        <v>36</v>
      </c>
      <c r="F17" s="41" t="s">
        <v>36</v>
      </c>
      <c r="G17" s="43">
        <v>2266</v>
      </c>
      <c r="H17" s="41">
        <v>93</v>
      </c>
      <c r="I17" s="41">
        <f t="shared" ref="I17:I22" si="0">G17/H17</f>
        <v>24.365591397849464</v>
      </c>
      <c r="J17" s="41">
        <v>17</v>
      </c>
      <c r="K17" s="41">
        <v>1</v>
      </c>
      <c r="L17" s="43">
        <v>16119</v>
      </c>
      <c r="M17" s="43">
        <v>2335</v>
      </c>
      <c r="N17" s="39">
        <v>44841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  <c r="AA17" s="7"/>
      <c r="AB17" s="34"/>
    </row>
    <row r="18" spans="1:28" ht="25.35" customHeight="1">
      <c r="A18" s="37">
        <v>6</v>
      </c>
      <c r="B18" s="37">
        <v>6</v>
      </c>
      <c r="C18" s="29" t="s">
        <v>680</v>
      </c>
      <c r="D18" s="43">
        <v>14090.67</v>
      </c>
      <c r="E18" s="41">
        <v>21629.24</v>
      </c>
      <c r="F18" s="47">
        <f>(D18-E18)/E18</f>
        <v>-0.34853605582073161</v>
      </c>
      <c r="G18" s="43">
        <v>2118</v>
      </c>
      <c r="H18" s="41">
        <v>50</v>
      </c>
      <c r="I18" s="41">
        <f t="shared" si="0"/>
        <v>42.36</v>
      </c>
      <c r="J18" s="41">
        <v>13</v>
      </c>
      <c r="K18" s="41">
        <v>8</v>
      </c>
      <c r="L18" s="43">
        <v>586788.94999999995</v>
      </c>
      <c r="M18" s="43">
        <v>89583</v>
      </c>
      <c r="N18" s="39">
        <v>44792</v>
      </c>
      <c r="O18" s="38" t="s">
        <v>39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718</v>
      </c>
      <c r="D19" s="43">
        <v>12445.01</v>
      </c>
      <c r="E19" s="41">
        <v>29205.439999999999</v>
      </c>
      <c r="F19" s="47">
        <f>(D19-E19)/E19</f>
        <v>-0.57388041405984647</v>
      </c>
      <c r="G19" s="43">
        <v>1770</v>
      </c>
      <c r="H19" s="41">
        <v>43</v>
      </c>
      <c r="I19" s="41">
        <f t="shared" si="0"/>
        <v>41.162790697674417</v>
      </c>
      <c r="J19" s="41">
        <v>9</v>
      </c>
      <c r="K19" s="41">
        <v>3</v>
      </c>
      <c r="L19" s="43">
        <v>133316.98000000001</v>
      </c>
      <c r="M19" s="43">
        <v>21269</v>
      </c>
      <c r="N19" s="39">
        <v>44827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  <c r="AA19" s="7"/>
      <c r="AB19" s="34"/>
    </row>
    <row r="20" spans="1:28" ht="25.35" customHeight="1">
      <c r="A20" s="37">
        <v>8</v>
      </c>
      <c r="B20" s="37">
        <v>7</v>
      </c>
      <c r="C20" s="29" t="s">
        <v>719</v>
      </c>
      <c r="D20" s="43">
        <v>11304.52</v>
      </c>
      <c r="E20" s="41">
        <v>19304.939999999999</v>
      </c>
      <c r="F20" s="47">
        <f>(D20-E20)/E20</f>
        <v>-0.41442345845156725</v>
      </c>
      <c r="G20" s="43">
        <v>1656</v>
      </c>
      <c r="H20" s="41">
        <v>36</v>
      </c>
      <c r="I20" s="41">
        <f t="shared" si="0"/>
        <v>46</v>
      </c>
      <c r="J20" s="41">
        <v>11</v>
      </c>
      <c r="K20" s="41">
        <v>3</v>
      </c>
      <c r="L20" s="43">
        <v>99101</v>
      </c>
      <c r="M20" s="43">
        <v>15130</v>
      </c>
      <c r="N20" s="39">
        <v>44827</v>
      </c>
      <c r="O20" s="38" t="s">
        <v>41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  <c r="AA20" s="7"/>
      <c r="AB20" s="34"/>
    </row>
    <row r="21" spans="1:28" ht="25.35" customHeight="1">
      <c r="A21" s="37">
        <v>9</v>
      </c>
      <c r="B21" s="37">
        <v>8</v>
      </c>
      <c r="C21" s="29" t="s">
        <v>654</v>
      </c>
      <c r="D21" s="43">
        <v>10451.19</v>
      </c>
      <c r="E21" s="41">
        <v>13415.52</v>
      </c>
      <c r="F21" s="47">
        <f>(D21-E21)/E21</f>
        <v>-0.22096273569716268</v>
      </c>
      <c r="G21" s="43">
        <v>1990</v>
      </c>
      <c r="H21" s="41">
        <v>48</v>
      </c>
      <c r="I21" s="41">
        <f t="shared" si="0"/>
        <v>41.458333333333336</v>
      </c>
      <c r="J21" s="41">
        <v>10</v>
      </c>
      <c r="K21" s="41">
        <v>11</v>
      </c>
      <c r="L21" s="43">
        <v>281146.14</v>
      </c>
      <c r="M21" s="43">
        <v>60345</v>
      </c>
      <c r="N21" s="39">
        <v>44771</v>
      </c>
      <c r="O21" s="38" t="s">
        <v>45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738</v>
      </c>
      <c r="D22" s="43">
        <v>5134.12</v>
      </c>
      <c r="E22" s="41" t="s">
        <v>36</v>
      </c>
      <c r="F22" s="41" t="s">
        <v>36</v>
      </c>
      <c r="G22" s="43">
        <v>763</v>
      </c>
      <c r="H22" s="41">
        <v>70</v>
      </c>
      <c r="I22" s="41">
        <f t="shared" si="0"/>
        <v>10.9</v>
      </c>
      <c r="J22" s="41">
        <v>15</v>
      </c>
      <c r="K22" s="41">
        <v>1</v>
      </c>
      <c r="L22" s="43">
        <v>9154</v>
      </c>
      <c r="M22" s="43">
        <v>1253</v>
      </c>
      <c r="N22" s="39">
        <v>44841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184866.98</v>
      </c>
      <c r="E23" s="36">
        <v>266169.73</v>
      </c>
      <c r="F23" s="67">
        <f t="shared" ref="F23" si="1">(D23-E23)/E23</f>
        <v>-0.30545453083639518</v>
      </c>
      <c r="G23" s="36">
        <f t="shared" ref="G23" si="2">SUM(G13:G22)</f>
        <v>27327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X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4"/>
    </row>
    <row r="25" spans="1:28" ht="25.35" customHeight="1">
      <c r="A25" s="37">
        <v>11</v>
      </c>
      <c r="B25" s="37">
        <v>9</v>
      </c>
      <c r="C25" s="29" t="s">
        <v>711</v>
      </c>
      <c r="D25" s="43">
        <v>4864.47</v>
      </c>
      <c r="E25" s="41">
        <v>13266.09</v>
      </c>
      <c r="F25" s="47">
        <f>(D25-E25)/E25</f>
        <v>-0.63331546823517693</v>
      </c>
      <c r="G25" s="43">
        <v>695</v>
      </c>
      <c r="H25" s="41">
        <v>21</v>
      </c>
      <c r="I25" s="41">
        <f>G25/H25</f>
        <v>33.095238095238095</v>
      </c>
      <c r="J25" s="41">
        <v>7</v>
      </c>
      <c r="K25" s="41">
        <v>4</v>
      </c>
      <c r="L25" s="43">
        <v>98180</v>
      </c>
      <c r="M25" s="43">
        <v>15475</v>
      </c>
      <c r="N25" s="39">
        <v>44820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632</v>
      </c>
      <c r="D26" s="43">
        <v>4785.6499999999996</v>
      </c>
      <c r="E26" s="41">
        <v>8782.77</v>
      </c>
      <c r="F26" s="47">
        <f>(D26-E26)/E26</f>
        <v>-0.4551092650724089</v>
      </c>
      <c r="G26" s="43">
        <v>885</v>
      </c>
      <c r="H26" s="41">
        <v>29</v>
      </c>
      <c r="I26" s="41">
        <f>G26/H26</f>
        <v>30.517241379310345</v>
      </c>
      <c r="J26" s="41">
        <v>8</v>
      </c>
      <c r="K26" s="41">
        <v>15</v>
      </c>
      <c r="L26" s="43">
        <v>1327871</v>
      </c>
      <c r="M26" s="43">
        <v>246470</v>
      </c>
      <c r="N26" s="39">
        <v>44743</v>
      </c>
      <c r="O26" s="38" t="s">
        <v>43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  <c r="AA26" s="7"/>
      <c r="AB26" s="34"/>
    </row>
    <row r="27" spans="1:28" ht="25.35" customHeight="1">
      <c r="A27" s="37">
        <v>13</v>
      </c>
      <c r="B27" s="37" t="s">
        <v>149</v>
      </c>
      <c r="C27" s="29" t="s">
        <v>740</v>
      </c>
      <c r="D27" s="43">
        <v>1414</v>
      </c>
      <c r="E27" s="41" t="s">
        <v>36</v>
      </c>
      <c r="F27" s="41" t="s">
        <v>36</v>
      </c>
      <c r="G27" s="43">
        <v>249</v>
      </c>
      <c r="H27" s="41" t="s">
        <v>36</v>
      </c>
      <c r="I27" s="41" t="s">
        <v>36</v>
      </c>
      <c r="J27" s="41">
        <v>1</v>
      </c>
      <c r="K27" s="41">
        <v>0</v>
      </c>
      <c r="L27" s="43">
        <v>1414</v>
      </c>
      <c r="M27" s="43">
        <v>249</v>
      </c>
      <c r="N27" s="38" t="s">
        <v>150</v>
      </c>
      <c r="O27" s="38" t="s">
        <v>65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  <c r="AA27" s="7"/>
      <c r="AB27" s="34"/>
    </row>
    <row r="28" spans="1:28" ht="25.35" customHeight="1">
      <c r="A28" s="37">
        <v>14</v>
      </c>
      <c r="B28" s="66">
        <v>11</v>
      </c>
      <c r="C28" s="29" t="s">
        <v>307</v>
      </c>
      <c r="D28" s="43">
        <v>1300.25</v>
      </c>
      <c r="E28" s="41">
        <v>1814</v>
      </c>
      <c r="F28" s="47">
        <f>(D28-E28)/E28</f>
        <v>-0.28321389195148844</v>
      </c>
      <c r="G28" s="43">
        <v>280</v>
      </c>
      <c r="H28" s="41">
        <v>7</v>
      </c>
      <c r="I28" s="41">
        <f>G28/H28</f>
        <v>40</v>
      </c>
      <c r="J28" s="41">
        <v>2</v>
      </c>
      <c r="K28" s="41" t="s">
        <v>36</v>
      </c>
      <c r="L28" s="43">
        <v>232571</v>
      </c>
      <c r="M28" s="43">
        <v>50137</v>
      </c>
      <c r="N28" s="39">
        <v>44400</v>
      </c>
      <c r="O28" s="38" t="s">
        <v>41</v>
      </c>
      <c r="P28" s="87"/>
      <c r="Q28" s="56"/>
      <c r="R28" s="34"/>
      <c r="S28" s="57"/>
      <c r="T28" s="57"/>
      <c r="U28" s="34"/>
      <c r="V28" s="34"/>
      <c r="W28" s="34"/>
      <c r="X28" s="58"/>
      <c r="Y28" s="7"/>
      <c r="Z28" s="58"/>
      <c r="AA28" s="7"/>
      <c r="AB28" s="34"/>
    </row>
    <row r="29" spans="1:28" ht="25.35" customHeight="1">
      <c r="A29" s="37">
        <v>15</v>
      </c>
      <c r="B29" s="37">
        <v>14</v>
      </c>
      <c r="C29" s="29" t="s">
        <v>720</v>
      </c>
      <c r="D29" s="43">
        <v>680.5</v>
      </c>
      <c r="E29" s="41">
        <v>696.35</v>
      </c>
      <c r="F29" s="47">
        <f>(D29-E29)/E29</f>
        <v>-2.2761542327852404E-2</v>
      </c>
      <c r="G29" s="43">
        <v>162</v>
      </c>
      <c r="H29" s="41">
        <v>9</v>
      </c>
      <c r="I29" s="41">
        <f>G29/H29</f>
        <v>18</v>
      </c>
      <c r="J29" s="41">
        <v>5</v>
      </c>
      <c r="K29" s="41">
        <v>3</v>
      </c>
      <c r="L29" s="43">
        <v>2352.77</v>
      </c>
      <c r="M29" s="43">
        <v>524</v>
      </c>
      <c r="N29" s="39">
        <v>44827</v>
      </c>
      <c r="O29" s="38" t="s">
        <v>81</v>
      </c>
      <c r="P29" s="87"/>
      <c r="Q29" s="56"/>
      <c r="R29" s="34"/>
      <c r="S29" s="57"/>
      <c r="T29" s="57"/>
      <c r="U29" s="34"/>
      <c r="V29" s="34"/>
      <c r="W29" s="34"/>
      <c r="X29" s="58"/>
      <c r="Y29" s="7"/>
      <c r="Z29" s="58"/>
      <c r="AA29" s="7"/>
      <c r="AB29" s="34"/>
    </row>
    <row r="30" spans="1:28" ht="25.35" customHeight="1">
      <c r="A30" s="37">
        <v>16</v>
      </c>
      <c r="B30" s="37" t="s">
        <v>34</v>
      </c>
      <c r="C30" s="29" t="s">
        <v>736</v>
      </c>
      <c r="D30" s="43">
        <v>311.5</v>
      </c>
      <c r="E30" s="41" t="s">
        <v>36</v>
      </c>
      <c r="F30" s="41" t="s">
        <v>36</v>
      </c>
      <c r="G30" s="43">
        <v>61</v>
      </c>
      <c r="H30" s="41">
        <v>7</v>
      </c>
      <c r="I30" s="41">
        <f>G30/H30</f>
        <v>8.7142857142857135</v>
      </c>
      <c r="J30" s="41">
        <v>3</v>
      </c>
      <c r="K30" s="41">
        <v>1</v>
      </c>
      <c r="L30" s="43">
        <v>311.5</v>
      </c>
      <c r="M30" s="43">
        <v>61</v>
      </c>
      <c r="N30" s="39">
        <v>44841</v>
      </c>
      <c r="O30" s="38" t="s">
        <v>81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12</v>
      </c>
      <c r="C31" s="29" t="s">
        <v>704</v>
      </c>
      <c r="D31" s="43">
        <v>160</v>
      </c>
      <c r="E31" s="41">
        <v>1640.2</v>
      </c>
      <c r="F31" s="47">
        <f>(D31-E31)/E31</f>
        <v>-0.90245092061943666</v>
      </c>
      <c r="G31" s="43">
        <v>29</v>
      </c>
      <c r="H31" s="41">
        <v>2</v>
      </c>
      <c r="I31" s="41">
        <f>G31/H31</f>
        <v>14.5</v>
      </c>
      <c r="J31" s="41">
        <v>1</v>
      </c>
      <c r="K31" s="41">
        <v>5</v>
      </c>
      <c r="L31" s="43">
        <v>39842.39</v>
      </c>
      <c r="M31" s="43">
        <v>6475</v>
      </c>
      <c r="N31" s="39">
        <v>44813</v>
      </c>
      <c r="O31" s="38" t="s">
        <v>68</v>
      </c>
      <c r="P31" s="87"/>
      <c r="Q31" s="56"/>
      <c r="R31" s="34"/>
      <c r="S31" s="57"/>
      <c r="T31" s="57"/>
      <c r="U31" s="34"/>
      <c r="V31" s="34"/>
      <c r="W31" s="34"/>
      <c r="X31" s="58"/>
      <c r="Y31" s="7"/>
      <c r="Z31" s="58"/>
      <c r="AA31" s="7"/>
      <c r="AB31" s="34"/>
    </row>
    <row r="32" spans="1:28" ht="25.35" customHeight="1">
      <c r="A32" s="37">
        <v>18</v>
      </c>
      <c r="B32" s="37">
        <v>19</v>
      </c>
      <c r="C32" s="29" t="s">
        <v>694</v>
      </c>
      <c r="D32" s="43">
        <v>110</v>
      </c>
      <c r="E32" s="41">
        <v>242</v>
      </c>
      <c r="F32" s="47">
        <f>(D32-E32)/E32</f>
        <v>-0.54545454545454541</v>
      </c>
      <c r="G32" s="43">
        <v>24</v>
      </c>
      <c r="H32" s="41" t="s">
        <v>36</v>
      </c>
      <c r="I32" s="41" t="s">
        <v>36</v>
      </c>
      <c r="J32" s="41">
        <v>1</v>
      </c>
      <c r="K32" s="41">
        <v>6</v>
      </c>
      <c r="L32" s="43">
        <v>87402</v>
      </c>
      <c r="M32" s="43">
        <v>12793</v>
      </c>
      <c r="N32" s="39">
        <v>44806</v>
      </c>
      <c r="O32" s="38" t="s">
        <v>65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9" ht="25.35" customHeight="1">
      <c r="A33" s="37">
        <v>19</v>
      </c>
      <c r="B33" s="37">
        <v>26</v>
      </c>
      <c r="C33" s="29" t="s">
        <v>681</v>
      </c>
      <c r="D33" s="43">
        <v>107</v>
      </c>
      <c r="E33" s="41">
        <v>65</v>
      </c>
      <c r="F33" s="47">
        <f>(D33-E33)/E33</f>
        <v>0.64615384615384619</v>
      </c>
      <c r="G33" s="43">
        <v>29</v>
      </c>
      <c r="H33" s="41">
        <v>7</v>
      </c>
      <c r="I33" s="41">
        <f>G33/H33</f>
        <v>4.1428571428571432</v>
      </c>
      <c r="J33" s="41">
        <v>6</v>
      </c>
      <c r="K33" s="41">
        <v>8</v>
      </c>
      <c r="L33" s="43">
        <v>32877.57</v>
      </c>
      <c r="M33" s="43">
        <v>7593</v>
      </c>
      <c r="N33" s="39">
        <v>44792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  <c r="AA33" s="7"/>
      <c r="AB33" s="34"/>
    </row>
    <row r="34" spans="1:29" ht="25.35" customHeight="1">
      <c r="A34" s="37">
        <v>20</v>
      </c>
      <c r="B34" s="66">
        <v>22</v>
      </c>
      <c r="C34" s="29" t="s">
        <v>66</v>
      </c>
      <c r="D34" s="43">
        <v>105</v>
      </c>
      <c r="E34" s="41">
        <v>122</v>
      </c>
      <c r="F34" s="47">
        <f>(D34-E34)/E34</f>
        <v>-0.13934426229508196</v>
      </c>
      <c r="G34" s="43">
        <v>15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19916</v>
      </c>
      <c r="M34" s="43">
        <v>3316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58"/>
      <c r="Y34" s="7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198705.35</v>
      </c>
      <c r="E35" s="36">
        <v>273930.70999999996</v>
      </c>
      <c r="F35" s="67">
        <f>(D35-E35)/E35</f>
        <v>-0.27461455489966774</v>
      </c>
      <c r="G35" s="36">
        <f t="shared" ref="G35" si="3">SUM(G23:G34)</f>
        <v>29756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X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4"/>
    </row>
    <row r="37" spans="1:29" ht="25.35" customHeight="1">
      <c r="A37" s="37">
        <v>21</v>
      </c>
      <c r="B37" s="68">
        <v>23</v>
      </c>
      <c r="C37" s="29" t="s">
        <v>565</v>
      </c>
      <c r="D37" s="43">
        <v>95</v>
      </c>
      <c r="E37" s="41">
        <v>108</v>
      </c>
      <c r="F37" s="47">
        <f>(D37-E37)/E37</f>
        <v>-0.12037037037037036</v>
      </c>
      <c r="G37" s="43">
        <v>15</v>
      </c>
      <c r="H37" s="41">
        <v>1</v>
      </c>
      <c r="I37" s="41">
        <f>G37/H37</f>
        <v>15</v>
      </c>
      <c r="J37" s="41">
        <v>1</v>
      </c>
      <c r="K37" s="41" t="s">
        <v>36</v>
      </c>
      <c r="L37" s="43">
        <v>27655.68</v>
      </c>
      <c r="M37" s="43">
        <v>4791</v>
      </c>
      <c r="N37" s="39">
        <v>44680</v>
      </c>
      <c r="O37" s="4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9" ht="25.35" customHeight="1">
      <c r="A38" s="37">
        <v>22</v>
      </c>
      <c r="B38" s="61">
        <v>18</v>
      </c>
      <c r="C38" s="29" t="s">
        <v>683</v>
      </c>
      <c r="D38" s="43">
        <v>78.099999999999994</v>
      </c>
      <c r="E38" s="41">
        <v>342</v>
      </c>
      <c r="F38" s="47">
        <f>(D38-E38)/E38</f>
        <v>-0.77163742690058468</v>
      </c>
      <c r="G38" s="43">
        <v>14</v>
      </c>
      <c r="H38" s="41">
        <v>2</v>
      </c>
      <c r="I38" s="41">
        <f>G38/H38</f>
        <v>7</v>
      </c>
      <c r="J38" s="41">
        <v>1</v>
      </c>
      <c r="K38" s="41">
        <v>7</v>
      </c>
      <c r="L38" s="43">
        <v>12029.07</v>
      </c>
      <c r="M38" s="43">
        <v>2822</v>
      </c>
      <c r="N38" s="39">
        <v>44799</v>
      </c>
      <c r="O38" s="38" t="s">
        <v>81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  <c r="AA38" s="7"/>
      <c r="AB38" s="34"/>
    </row>
    <row r="39" spans="1:29" ht="25.35" customHeight="1">
      <c r="A39" s="37">
        <v>23</v>
      </c>
      <c r="B39" s="37">
        <v>21</v>
      </c>
      <c r="C39" s="29" t="s">
        <v>693</v>
      </c>
      <c r="D39" s="43">
        <v>69</v>
      </c>
      <c r="E39" s="41">
        <v>200</v>
      </c>
      <c r="F39" s="47">
        <f>(D39-E39)/E39</f>
        <v>-0.65500000000000003</v>
      </c>
      <c r="G39" s="43">
        <v>11</v>
      </c>
      <c r="H39" s="41" t="s">
        <v>36</v>
      </c>
      <c r="I39" s="41" t="s">
        <v>36</v>
      </c>
      <c r="J39" s="41">
        <v>1</v>
      </c>
      <c r="K39" s="41">
        <v>6</v>
      </c>
      <c r="L39" s="43">
        <v>11523</v>
      </c>
      <c r="M39" s="43">
        <v>2126</v>
      </c>
      <c r="N39" s="39">
        <v>44806</v>
      </c>
      <c r="O39" s="38" t="s">
        <v>65</v>
      </c>
      <c r="P39" s="35"/>
      <c r="Q39" s="56"/>
      <c r="R39" s="56"/>
      <c r="S39" s="87"/>
      <c r="T39" s="56"/>
      <c r="U39" s="34"/>
      <c r="V39" s="57"/>
      <c r="W39" s="57"/>
      <c r="X39" s="34"/>
      <c r="Y39" s="7"/>
      <c r="Z39" s="58"/>
      <c r="AA39" s="34"/>
      <c r="AB39" s="34"/>
      <c r="AC39" s="58"/>
    </row>
    <row r="40" spans="1:29" ht="25.35" customHeight="1">
      <c r="A40" s="37">
        <v>24</v>
      </c>
      <c r="B40" s="37" t="s">
        <v>34</v>
      </c>
      <c r="C40" s="29" t="s">
        <v>739</v>
      </c>
      <c r="D40" s="43">
        <v>61</v>
      </c>
      <c r="E40" s="41" t="s">
        <v>36</v>
      </c>
      <c r="F40" s="41" t="s">
        <v>36</v>
      </c>
      <c r="G40" s="43">
        <v>11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61</v>
      </c>
      <c r="M40" s="43">
        <v>11</v>
      </c>
      <c r="N40" s="39">
        <v>44841</v>
      </c>
      <c r="O40" s="38" t="s">
        <v>741</v>
      </c>
      <c r="P40" s="87"/>
      <c r="Q40" s="56"/>
      <c r="R40" s="34"/>
      <c r="S40" s="57"/>
      <c r="T40" s="57"/>
      <c r="U40" s="34"/>
      <c r="V40" s="34"/>
      <c r="W40" s="34"/>
      <c r="X40" s="58"/>
      <c r="Y40" s="7"/>
      <c r="Z40" s="58"/>
      <c r="AA40" s="7"/>
      <c r="AB40" s="34"/>
    </row>
    <row r="41" spans="1:29" ht="25.35" customHeight="1">
      <c r="A41" s="37">
        <v>25</v>
      </c>
      <c r="B41" s="37">
        <v>28</v>
      </c>
      <c r="C41" s="29" t="s">
        <v>721</v>
      </c>
      <c r="D41" s="43">
        <v>29</v>
      </c>
      <c r="E41" s="41">
        <v>62.2</v>
      </c>
      <c r="F41" s="47">
        <f>(D41-E41)/E41</f>
        <v>-0.5337620578778135</v>
      </c>
      <c r="G41" s="43">
        <v>6</v>
      </c>
      <c r="H41" s="41">
        <v>2</v>
      </c>
      <c r="I41" s="41">
        <f>G41/H41</f>
        <v>3</v>
      </c>
      <c r="J41" s="41">
        <v>2</v>
      </c>
      <c r="K41" s="41">
        <v>3</v>
      </c>
      <c r="L41" s="43">
        <v>512.22</v>
      </c>
      <c r="M41" s="43">
        <v>104</v>
      </c>
      <c r="N41" s="39">
        <v>44827</v>
      </c>
      <c r="O41" s="38" t="s">
        <v>81</v>
      </c>
      <c r="P41" s="87"/>
      <c r="Q41" s="56"/>
      <c r="R41" s="34"/>
      <c r="S41" s="57"/>
      <c r="T41" s="57"/>
      <c r="U41" s="34"/>
      <c r="V41" s="34"/>
      <c r="W41" s="34"/>
      <c r="X41" s="58"/>
      <c r="Y41" s="7"/>
      <c r="Z41" s="58"/>
      <c r="AA41" s="7"/>
      <c r="AB41" s="34"/>
    </row>
    <row r="42" spans="1:29" ht="25.35" customHeight="1">
      <c r="A42" s="14"/>
      <c r="B42" s="14"/>
      <c r="C42" s="28" t="s">
        <v>276</v>
      </c>
      <c r="D42" s="36">
        <f>SUM(D35:D41)</f>
        <v>199037.45</v>
      </c>
      <c r="E42" s="36">
        <v>274798.65999999997</v>
      </c>
      <c r="F42" s="67">
        <f>(D42-E42)/E42</f>
        <v>-0.27569715951307755</v>
      </c>
      <c r="G42" s="36">
        <f t="shared" ref="G42" si="4">SUM(G35:G41)</f>
        <v>29813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262</v>
      </c>
      <c r="E6" s="4" t="s">
        <v>270</v>
      </c>
      <c r="F6" s="180"/>
      <c r="G6" s="4" t="s">
        <v>262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8" ht="19.5">
      <c r="A10" s="177"/>
      <c r="B10" s="177"/>
      <c r="C10" s="180"/>
      <c r="D10" s="79" t="s">
        <v>263</v>
      </c>
      <c r="E10" s="79" t="s">
        <v>271</v>
      </c>
      <c r="F10" s="180"/>
      <c r="G10" s="79" t="s">
        <v>263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270</v>
      </c>
      <c r="E6" s="4" t="s">
        <v>279</v>
      </c>
      <c r="F6" s="180"/>
      <c r="G6" s="4" t="s">
        <v>270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8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8" ht="19.5">
      <c r="A10" s="177"/>
      <c r="B10" s="177"/>
      <c r="C10" s="180"/>
      <c r="D10" s="79" t="s">
        <v>271</v>
      </c>
      <c r="E10" s="79" t="s">
        <v>280</v>
      </c>
      <c r="F10" s="180"/>
      <c r="G10" s="79" t="s">
        <v>271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8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279</v>
      </c>
      <c r="E6" s="4" t="s">
        <v>288</v>
      </c>
      <c r="F6" s="180"/>
      <c r="G6" s="4" t="s">
        <v>279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6" ht="19.5">
      <c r="A10" s="177"/>
      <c r="B10" s="177"/>
      <c r="C10" s="180"/>
      <c r="D10" s="79" t="s">
        <v>280</v>
      </c>
      <c r="E10" s="79" t="s">
        <v>289</v>
      </c>
      <c r="F10" s="180"/>
      <c r="G10" s="79" t="s">
        <v>280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288</v>
      </c>
      <c r="E6" s="4" t="s">
        <v>297</v>
      </c>
      <c r="F6" s="180"/>
      <c r="G6" s="4" t="s">
        <v>288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6">
      <c r="A10" s="177"/>
      <c r="B10" s="177"/>
      <c r="C10" s="180"/>
      <c r="D10" s="79" t="s">
        <v>289</v>
      </c>
      <c r="E10" s="79" t="s">
        <v>298</v>
      </c>
      <c r="F10" s="180"/>
      <c r="G10" s="79" t="s">
        <v>289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297</v>
      </c>
      <c r="E6" s="4" t="s">
        <v>302</v>
      </c>
      <c r="F6" s="180"/>
      <c r="G6" s="4" t="s">
        <v>297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5"/>
      <c r="X9" s="34"/>
      <c r="Y9" s="34"/>
      <c r="Z9" s="34"/>
    </row>
    <row r="10" spans="1:26">
      <c r="A10" s="177"/>
      <c r="B10" s="177"/>
      <c r="C10" s="180"/>
      <c r="D10" s="79" t="s">
        <v>298</v>
      </c>
      <c r="E10" s="79" t="s">
        <v>303</v>
      </c>
      <c r="F10" s="180"/>
      <c r="G10" s="79" t="s">
        <v>298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5"/>
      <c r="X10" s="34"/>
      <c r="Y10" s="34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302</v>
      </c>
      <c r="E6" s="4" t="s">
        <v>310</v>
      </c>
      <c r="F6" s="180"/>
      <c r="G6" s="4" t="s">
        <v>302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Z9" s="34"/>
    </row>
    <row r="10" spans="1:26">
      <c r="A10" s="177"/>
      <c r="B10" s="177"/>
      <c r="C10" s="180"/>
      <c r="D10" s="79" t="s">
        <v>303</v>
      </c>
      <c r="E10" s="79" t="s">
        <v>311</v>
      </c>
      <c r="F10" s="180"/>
      <c r="G10" s="79" t="s">
        <v>303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310</v>
      </c>
      <c r="E6" s="4" t="s">
        <v>317</v>
      </c>
      <c r="F6" s="180"/>
      <c r="G6" s="4" t="s">
        <v>317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5"/>
      <c r="X9" s="34"/>
      <c r="Y9" s="34"/>
      <c r="Z9" s="34"/>
    </row>
    <row r="10" spans="1:26">
      <c r="A10" s="177"/>
      <c r="B10" s="177"/>
      <c r="C10" s="180"/>
      <c r="D10" s="79" t="s">
        <v>311</v>
      </c>
      <c r="E10" s="79" t="s">
        <v>318</v>
      </c>
      <c r="F10" s="180"/>
      <c r="G10" s="79" t="s">
        <v>318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5"/>
      <c r="X10" s="34"/>
      <c r="Y10" s="34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317</v>
      </c>
      <c r="E6" s="4" t="s">
        <v>330</v>
      </c>
      <c r="F6" s="180"/>
      <c r="G6" s="4" t="s">
        <v>317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Z9" s="34"/>
    </row>
    <row r="10" spans="1:26">
      <c r="A10" s="177"/>
      <c r="B10" s="177"/>
      <c r="C10" s="180"/>
      <c r="D10" s="79" t="s">
        <v>318</v>
      </c>
      <c r="E10" s="79" t="s">
        <v>331</v>
      </c>
      <c r="F10" s="180"/>
      <c r="G10" s="79" t="s">
        <v>318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330</v>
      </c>
      <c r="E6" s="4" t="s">
        <v>335</v>
      </c>
      <c r="F6" s="180"/>
      <c r="G6" s="4" t="s">
        <v>335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6">
      <c r="A10" s="177"/>
      <c r="B10" s="177"/>
      <c r="C10" s="180"/>
      <c r="D10" s="79" t="s">
        <v>331</v>
      </c>
      <c r="E10" s="79" t="s">
        <v>336</v>
      </c>
      <c r="F10" s="180"/>
      <c r="G10" s="79" t="s">
        <v>336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335</v>
      </c>
      <c r="E6" s="4" t="s">
        <v>342</v>
      </c>
      <c r="F6" s="180"/>
      <c r="G6" s="4" t="s">
        <v>335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6">
      <c r="A10" s="177"/>
      <c r="B10" s="177"/>
      <c r="C10" s="180"/>
      <c r="D10" s="79" t="s">
        <v>336</v>
      </c>
      <c r="E10" s="79" t="s">
        <v>343</v>
      </c>
      <c r="F10" s="180"/>
      <c r="G10" s="79" t="s">
        <v>336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33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3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 ht="19.5">
      <c r="A6" s="177"/>
      <c r="B6" s="177"/>
      <c r="C6" s="180"/>
      <c r="D6" s="4" t="s">
        <v>734</v>
      </c>
      <c r="E6" s="4" t="s">
        <v>714</v>
      </c>
      <c r="F6" s="180"/>
      <c r="G6" s="4" t="s">
        <v>734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58"/>
      <c r="E9" s="158"/>
      <c r="F9" s="179" t="s">
        <v>18</v>
      </c>
      <c r="G9" s="15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4"/>
      <c r="X9" s="35"/>
      <c r="Y9" s="26"/>
      <c r="Z9" s="34"/>
    </row>
    <row r="10" spans="1:28" ht="19.5">
      <c r="A10" s="177"/>
      <c r="B10" s="177"/>
      <c r="C10" s="180"/>
      <c r="D10" s="159" t="s">
        <v>735</v>
      </c>
      <c r="E10" s="159" t="s">
        <v>715</v>
      </c>
      <c r="F10" s="180"/>
      <c r="G10" s="159" t="s">
        <v>735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4"/>
      <c r="X10" s="35"/>
      <c r="Y10" s="35"/>
      <c r="Z10" s="34"/>
    </row>
    <row r="11" spans="1:28">
      <c r="A11" s="177"/>
      <c r="B11" s="177"/>
      <c r="C11" s="180"/>
      <c r="D11" s="159" t="s">
        <v>31</v>
      </c>
      <c r="E11" s="4" t="s">
        <v>31</v>
      </c>
      <c r="F11" s="180"/>
      <c r="G11" s="15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4"/>
      <c r="X11" s="35"/>
      <c r="Y11" s="7"/>
      <c r="Z11" s="26"/>
    </row>
    <row r="12" spans="1:28" ht="15.6" customHeight="1" thickBot="1">
      <c r="A12" s="177"/>
      <c r="B12" s="178"/>
      <c r="C12" s="181"/>
      <c r="D12" s="160"/>
      <c r="E12" s="5" t="s">
        <v>16</v>
      </c>
      <c r="F12" s="181"/>
      <c r="G12" s="160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7"/>
      <c r="X12" s="58"/>
      <c r="Y12" s="7"/>
      <c r="Z12" s="26"/>
    </row>
    <row r="13" spans="1:28" ht="25.35" customHeight="1">
      <c r="A13" s="37">
        <v>1</v>
      </c>
      <c r="B13" s="37">
        <v>1</v>
      </c>
      <c r="C13" s="29" t="s">
        <v>712</v>
      </c>
      <c r="D13" s="43">
        <v>58099.37</v>
      </c>
      <c r="E13" s="41">
        <v>68348.320000000007</v>
      </c>
      <c r="F13" s="47">
        <f>(D13-E13)/E13</f>
        <v>-0.14995174716803578</v>
      </c>
      <c r="G13" s="43">
        <v>7828</v>
      </c>
      <c r="H13" s="41">
        <v>128</v>
      </c>
      <c r="I13" s="41">
        <f>G13/H13</f>
        <v>61.15625</v>
      </c>
      <c r="J13" s="41">
        <v>16</v>
      </c>
      <c r="K13" s="41">
        <v>3</v>
      </c>
      <c r="L13" s="43">
        <v>369009.52</v>
      </c>
      <c r="M13" s="43">
        <v>53315</v>
      </c>
      <c r="N13" s="39">
        <v>44820</v>
      </c>
      <c r="O13" s="38" t="s">
        <v>48</v>
      </c>
      <c r="P13" s="56"/>
      <c r="Q13" s="56"/>
      <c r="R13" s="34"/>
      <c r="S13" s="35"/>
      <c r="T13" s="34"/>
      <c r="U13" s="7"/>
      <c r="V13" s="34"/>
      <c r="W13" s="34"/>
      <c r="X13" s="35"/>
      <c r="Y13" s="7"/>
      <c r="Z13" s="7"/>
    </row>
    <row r="14" spans="1:28" ht="25.35" customHeight="1">
      <c r="A14" s="37">
        <v>2</v>
      </c>
      <c r="B14" s="37" t="s">
        <v>34</v>
      </c>
      <c r="C14" s="29" t="s">
        <v>731</v>
      </c>
      <c r="D14" s="43">
        <v>45149.36</v>
      </c>
      <c r="E14" s="41" t="s">
        <v>36</v>
      </c>
      <c r="F14" s="41" t="s">
        <v>36</v>
      </c>
      <c r="G14" s="43">
        <v>6704</v>
      </c>
      <c r="H14" s="41">
        <v>112</v>
      </c>
      <c r="I14" s="41">
        <f>G14/H14</f>
        <v>59.857142857142854</v>
      </c>
      <c r="J14" s="41">
        <v>17</v>
      </c>
      <c r="K14" s="41">
        <v>1</v>
      </c>
      <c r="L14" s="43">
        <v>51164.69</v>
      </c>
      <c r="M14" s="43">
        <v>8272</v>
      </c>
      <c r="N14" s="39">
        <v>44834</v>
      </c>
      <c r="O14" s="38" t="s">
        <v>539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730</v>
      </c>
      <c r="D15" s="43">
        <v>31783</v>
      </c>
      <c r="E15" s="41" t="s">
        <v>36</v>
      </c>
      <c r="F15" s="41" t="s">
        <v>36</v>
      </c>
      <c r="G15" s="43">
        <v>4384</v>
      </c>
      <c r="H15" s="41">
        <v>83</v>
      </c>
      <c r="I15" s="41">
        <f>G15/H15</f>
        <v>52.819277108433738</v>
      </c>
      <c r="J15" s="41">
        <v>14</v>
      </c>
      <c r="K15" s="41">
        <v>1</v>
      </c>
      <c r="L15" s="43">
        <v>31783</v>
      </c>
      <c r="M15" s="43">
        <v>4384</v>
      </c>
      <c r="N15" s="39">
        <v>44834</v>
      </c>
      <c r="O15" s="38" t="s">
        <v>37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718</v>
      </c>
      <c r="D16" s="43">
        <v>29205.439999999999</v>
      </c>
      <c r="E16" s="41">
        <v>39446.85</v>
      </c>
      <c r="F16" s="47">
        <f t="shared" ref="F16:F23" si="0">(D16-E16)/E16</f>
        <v>-0.25962554678003441</v>
      </c>
      <c r="G16" s="43">
        <v>4037</v>
      </c>
      <c r="H16" s="41">
        <v>87</v>
      </c>
      <c r="I16" s="41">
        <f>G16/H16</f>
        <v>46.402298850574709</v>
      </c>
      <c r="J16" s="41">
        <v>13</v>
      </c>
      <c r="K16" s="41">
        <v>2</v>
      </c>
      <c r="L16" s="43">
        <v>106873.35</v>
      </c>
      <c r="M16" s="43">
        <v>17231</v>
      </c>
      <c r="N16" s="39">
        <v>44827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  <c r="AA16" s="7"/>
      <c r="AB16" s="34"/>
    </row>
    <row r="17" spans="1:28" ht="25.35" customHeight="1">
      <c r="A17" s="37">
        <v>5</v>
      </c>
      <c r="B17" s="37">
        <v>5</v>
      </c>
      <c r="C17" s="29" t="s">
        <v>713</v>
      </c>
      <c r="D17" s="43">
        <v>25534</v>
      </c>
      <c r="E17" s="41">
        <v>21909</v>
      </c>
      <c r="F17" s="47">
        <f t="shared" si="0"/>
        <v>0.16545711807932814</v>
      </c>
      <c r="G17" s="43">
        <v>5052</v>
      </c>
      <c r="H17" s="41" t="s">
        <v>36</v>
      </c>
      <c r="I17" s="41" t="s">
        <v>36</v>
      </c>
      <c r="J17" s="41">
        <v>16</v>
      </c>
      <c r="K17" s="41">
        <v>3</v>
      </c>
      <c r="L17" s="43">
        <v>95029</v>
      </c>
      <c r="M17" s="43">
        <v>19520</v>
      </c>
      <c r="N17" s="39">
        <v>44820</v>
      </c>
      <c r="O17" s="38" t="s">
        <v>65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680</v>
      </c>
      <c r="D18" s="43">
        <v>21629.24</v>
      </c>
      <c r="E18" s="41">
        <v>23938.16</v>
      </c>
      <c r="F18" s="47">
        <f t="shared" si="0"/>
        <v>-9.645352859200533E-2</v>
      </c>
      <c r="G18" s="43">
        <v>3150</v>
      </c>
      <c r="H18" s="41">
        <v>64</v>
      </c>
      <c r="I18" s="41">
        <f>G18/H18</f>
        <v>49.21875</v>
      </c>
      <c r="J18" s="41">
        <v>13</v>
      </c>
      <c r="K18" s="41">
        <v>7</v>
      </c>
      <c r="L18" s="43">
        <v>564674.36</v>
      </c>
      <c r="M18" s="43">
        <v>86078</v>
      </c>
      <c r="N18" s="39">
        <v>44792</v>
      </c>
      <c r="O18" s="38" t="s">
        <v>39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  <c r="AA18" s="7"/>
      <c r="AB18" s="34"/>
    </row>
    <row r="19" spans="1:28" ht="25.35" customHeight="1">
      <c r="A19" s="37">
        <v>7</v>
      </c>
      <c r="B19" s="37">
        <v>3</v>
      </c>
      <c r="C19" s="29" t="s">
        <v>719</v>
      </c>
      <c r="D19" s="43">
        <v>19304.939999999999</v>
      </c>
      <c r="E19" s="41">
        <v>35556.81</v>
      </c>
      <c r="F19" s="47">
        <f t="shared" si="0"/>
        <v>-0.45706771782958033</v>
      </c>
      <c r="G19" s="43">
        <v>2728</v>
      </c>
      <c r="H19" s="41">
        <v>72</v>
      </c>
      <c r="I19" s="41">
        <f>G19/H19</f>
        <v>37.888888888888886</v>
      </c>
      <c r="J19" s="41">
        <v>21</v>
      </c>
      <c r="K19" s="41">
        <v>2</v>
      </c>
      <c r="L19" s="43">
        <v>82737</v>
      </c>
      <c r="M19" s="43">
        <v>12683</v>
      </c>
      <c r="N19" s="39">
        <v>44827</v>
      </c>
      <c r="O19" s="38" t="s">
        <v>41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  <c r="AA19" s="7"/>
      <c r="AB19" s="34"/>
    </row>
    <row r="20" spans="1:28" ht="25.35" customHeight="1">
      <c r="A20" s="37">
        <v>8</v>
      </c>
      <c r="B20" s="37">
        <v>7</v>
      </c>
      <c r="C20" s="29" t="s">
        <v>654</v>
      </c>
      <c r="D20" s="43">
        <v>13415.52</v>
      </c>
      <c r="E20" s="41">
        <v>9744.74</v>
      </c>
      <c r="F20" s="47">
        <f t="shared" si="0"/>
        <v>0.37669347771207862</v>
      </c>
      <c r="G20" s="43">
        <v>2563</v>
      </c>
      <c r="H20" s="41">
        <v>46</v>
      </c>
      <c r="I20" s="41">
        <f>G20/H20</f>
        <v>55.717391304347828</v>
      </c>
      <c r="J20" s="41">
        <v>9</v>
      </c>
      <c r="K20" s="41">
        <v>10</v>
      </c>
      <c r="L20" s="43">
        <v>269648.08</v>
      </c>
      <c r="M20" s="43">
        <v>58099</v>
      </c>
      <c r="N20" s="39">
        <v>44771</v>
      </c>
      <c r="O20" s="38" t="s">
        <v>45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711</v>
      </c>
      <c r="D21" s="43">
        <v>13266.09</v>
      </c>
      <c r="E21" s="41">
        <v>15414.32</v>
      </c>
      <c r="F21" s="47">
        <f t="shared" si="0"/>
        <v>-0.13936586239289178</v>
      </c>
      <c r="G21" s="43">
        <v>1859</v>
      </c>
      <c r="H21" s="41">
        <v>43</v>
      </c>
      <c r="I21" s="41">
        <f>G21/H21</f>
        <v>43.232558139534881</v>
      </c>
      <c r="J21" s="41">
        <v>11</v>
      </c>
      <c r="K21" s="41">
        <v>3</v>
      </c>
      <c r="L21" s="43">
        <v>88040</v>
      </c>
      <c r="M21" s="43">
        <v>13925</v>
      </c>
      <c r="N21" s="39">
        <v>44820</v>
      </c>
      <c r="O21" s="38" t="s">
        <v>43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632</v>
      </c>
      <c r="D22" s="43">
        <v>8782.77</v>
      </c>
      <c r="E22" s="41">
        <v>6941.16</v>
      </c>
      <c r="F22" s="47">
        <f t="shared" si="0"/>
        <v>0.26531732448178702</v>
      </c>
      <c r="G22" s="43">
        <v>1625</v>
      </c>
      <c r="H22" s="41">
        <v>44</v>
      </c>
      <c r="I22" s="41">
        <f>G22/H22</f>
        <v>36.93181818181818</v>
      </c>
      <c r="J22" s="41">
        <v>11</v>
      </c>
      <c r="K22" s="41">
        <v>14</v>
      </c>
      <c r="L22" s="43">
        <v>1322307</v>
      </c>
      <c r="M22" s="43">
        <v>245407</v>
      </c>
      <c r="N22" s="39">
        <v>44743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266169.73</v>
      </c>
      <c r="E23" s="36">
        <v>227227.23</v>
      </c>
      <c r="F23" s="67">
        <f t="shared" si="0"/>
        <v>0.17138130848138214</v>
      </c>
      <c r="G23" s="36">
        <f t="shared" ref="G23" si="1">SUM(G13:G22)</f>
        <v>39930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X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4"/>
    </row>
    <row r="25" spans="1:28" ht="25.35" customHeight="1">
      <c r="A25" s="37">
        <v>11</v>
      </c>
      <c r="B25" s="44" t="s">
        <v>36</v>
      </c>
      <c r="C25" s="29" t="s">
        <v>307</v>
      </c>
      <c r="D25" s="43">
        <v>1814</v>
      </c>
      <c r="E25" s="41" t="s">
        <v>36</v>
      </c>
      <c r="F25" s="41" t="s">
        <v>36</v>
      </c>
      <c r="G25" s="43">
        <v>390</v>
      </c>
      <c r="H25" s="41">
        <v>8</v>
      </c>
      <c r="I25" s="41">
        <f t="shared" ref="I25:I32" si="2">G25/H25</f>
        <v>48.75</v>
      </c>
      <c r="J25" s="41">
        <v>2</v>
      </c>
      <c r="K25" s="41" t="s">
        <v>36</v>
      </c>
      <c r="L25" s="43">
        <v>231177</v>
      </c>
      <c r="M25" s="43">
        <v>49835</v>
      </c>
      <c r="N25" s="39">
        <v>44400</v>
      </c>
      <c r="O25" s="38" t="s">
        <v>41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704</v>
      </c>
      <c r="D26" s="43">
        <v>1640.2</v>
      </c>
      <c r="E26" s="41">
        <v>2873.8</v>
      </c>
      <c r="F26" s="47">
        <f>(D26-E26)/E26</f>
        <v>-0.42925742918783494</v>
      </c>
      <c r="G26" s="43">
        <v>253</v>
      </c>
      <c r="H26" s="41">
        <v>12</v>
      </c>
      <c r="I26" s="41">
        <f t="shared" si="2"/>
        <v>21.083333333333332</v>
      </c>
      <c r="J26" s="41">
        <v>4</v>
      </c>
      <c r="K26" s="41">
        <v>4</v>
      </c>
      <c r="L26" s="43">
        <v>39047.089999999997</v>
      </c>
      <c r="M26" s="43">
        <v>6353</v>
      </c>
      <c r="N26" s="39">
        <v>44813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  <c r="AA26" s="7"/>
      <c r="AB26" s="34"/>
    </row>
    <row r="27" spans="1:28" ht="25.35" customHeight="1">
      <c r="A27" s="37">
        <v>13</v>
      </c>
      <c r="B27" s="37">
        <v>9</v>
      </c>
      <c r="C27" s="29" t="s">
        <v>658</v>
      </c>
      <c r="D27" s="43">
        <v>1324.97</v>
      </c>
      <c r="E27" s="41">
        <v>3054.07</v>
      </c>
      <c r="F27" s="47">
        <f>(D27-E27)/E27</f>
        <v>-0.56616253065581346</v>
      </c>
      <c r="G27" s="43">
        <v>189</v>
      </c>
      <c r="H27" s="41">
        <v>5</v>
      </c>
      <c r="I27" s="41">
        <f t="shared" si="2"/>
        <v>37.799999999999997</v>
      </c>
      <c r="J27" s="41">
        <v>2</v>
      </c>
      <c r="K27" s="41">
        <v>9</v>
      </c>
      <c r="L27" s="43">
        <v>174559.06</v>
      </c>
      <c r="M27" s="43">
        <v>25963</v>
      </c>
      <c r="N27" s="39">
        <v>44778</v>
      </c>
      <c r="O27" s="38" t="s">
        <v>39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  <c r="AA27" s="7"/>
      <c r="AB27" s="34"/>
    </row>
    <row r="28" spans="1:28" ht="25.35" customHeight="1">
      <c r="A28" s="37">
        <v>14</v>
      </c>
      <c r="B28" s="37">
        <v>13</v>
      </c>
      <c r="C28" s="29" t="s">
        <v>720</v>
      </c>
      <c r="D28" s="43">
        <v>696.35</v>
      </c>
      <c r="E28" s="41">
        <v>679.02</v>
      </c>
      <c r="F28" s="47">
        <f>(D28-E28)/E28</f>
        <v>2.5522075932962272E-2</v>
      </c>
      <c r="G28" s="43">
        <v>51</v>
      </c>
      <c r="H28" s="41">
        <v>15</v>
      </c>
      <c r="I28" s="41">
        <f t="shared" si="2"/>
        <v>3.4</v>
      </c>
      <c r="J28" s="41">
        <v>7</v>
      </c>
      <c r="K28" s="41">
        <v>2</v>
      </c>
      <c r="L28" s="43">
        <v>1631.77</v>
      </c>
      <c r="M28" s="43">
        <v>353</v>
      </c>
      <c r="N28" s="39">
        <v>44827</v>
      </c>
      <c r="O28" s="38" t="s">
        <v>81</v>
      </c>
      <c r="P28" s="87"/>
      <c r="Q28" s="56"/>
      <c r="R28" s="34"/>
      <c r="S28" s="57"/>
      <c r="T28" s="57"/>
      <c r="U28" s="34"/>
      <c r="V28" s="34"/>
      <c r="W28" s="34"/>
      <c r="X28" s="58"/>
      <c r="Y28" s="7"/>
      <c r="Z28" s="58"/>
      <c r="AA28" s="7"/>
      <c r="AB28" s="34"/>
    </row>
    <row r="29" spans="1:28" ht="25.35" customHeight="1">
      <c r="A29" s="37">
        <v>15</v>
      </c>
      <c r="B29" s="44" t="s">
        <v>36</v>
      </c>
      <c r="C29" s="29" t="s">
        <v>580</v>
      </c>
      <c r="D29" s="43">
        <v>590</v>
      </c>
      <c r="E29" s="41" t="s">
        <v>36</v>
      </c>
      <c r="F29" s="41" t="s">
        <v>36</v>
      </c>
      <c r="G29" s="43">
        <v>302</v>
      </c>
      <c r="H29" s="41">
        <v>2</v>
      </c>
      <c r="I29" s="41">
        <f t="shared" si="2"/>
        <v>151</v>
      </c>
      <c r="J29" s="41">
        <v>1</v>
      </c>
      <c r="K29" s="41" t="s">
        <v>36</v>
      </c>
      <c r="L29" s="43">
        <v>6853.48</v>
      </c>
      <c r="M29" s="43">
        <v>1972</v>
      </c>
      <c r="N29" s="39">
        <v>44694</v>
      </c>
      <c r="O29" s="38" t="s">
        <v>81</v>
      </c>
      <c r="P29" s="87"/>
      <c r="Q29" s="56"/>
      <c r="R29" s="34"/>
      <c r="S29" s="57"/>
      <c r="T29" s="57"/>
      <c r="U29" s="34"/>
      <c r="V29" s="34"/>
      <c r="W29" s="34"/>
      <c r="X29" s="58"/>
      <c r="Y29" s="7"/>
      <c r="Z29" s="58"/>
      <c r="AA29" s="7"/>
      <c r="AB29" s="34"/>
    </row>
    <row r="30" spans="1:28" ht="24" customHeight="1">
      <c r="A30" s="37">
        <v>16</v>
      </c>
      <c r="B30" s="37">
        <v>16</v>
      </c>
      <c r="C30" s="29" t="s">
        <v>682</v>
      </c>
      <c r="D30" s="43">
        <v>512.26</v>
      </c>
      <c r="E30" s="41">
        <v>382.03</v>
      </c>
      <c r="F30" s="47">
        <f t="shared" ref="F30:F35" si="3">(D30-E30)/E30</f>
        <v>0.34088945894301503</v>
      </c>
      <c r="G30" s="43">
        <v>82</v>
      </c>
      <c r="H30" s="41">
        <v>3</v>
      </c>
      <c r="I30" s="41">
        <f t="shared" si="2"/>
        <v>27.333333333333332</v>
      </c>
      <c r="J30" s="41">
        <v>1</v>
      </c>
      <c r="K30" s="41">
        <v>7</v>
      </c>
      <c r="L30" s="43">
        <v>22978</v>
      </c>
      <c r="M30" s="43">
        <v>3920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  <c r="AA30" s="7"/>
      <c r="AB30" s="34"/>
    </row>
    <row r="31" spans="1:28" ht="24.75" customHeight="1">
      <c r="A31" s="37">
        <v>17</v>
      </c>
      <c r="B31" s="37">
        <v>19</v>
      </c>
      <c r="C31" s="29" t="s">
        <v>626</v>
      </c>
      <c r="D31" s="43">
        <v>376.2</v>
      </c>
      <c r="E31" s="41">
        <v>305.2</v>
      </c>
      <c r="F31" s="47">
        <f t="shared" si="3"/>
        <v>0.23263433813892531</v>
      </c>
      <c r="G31" s="43">
        <v>56</v>
      </c>
      <c r="H31" s="41">
        <v>2</v>
      </c>
      <c r="I31" s="41">
        <f t="shared" si="2"/>
        <v>28</v>
      </c>
      <c r="J31" s="41">
        <v>2</v>
      </c>
      <c r="K31" s="41">
        <v>15</v>
      </c>
      <c r="L31" s="43">
        <v>249658.03</v>
      </c>
      <c r="M31" s="43">
        <v>38719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34"/>
      <c r="X31" s="58"/>
      <c r="Y31" s="7"/>
      <c r="Z31" s="58"/>
      <c r="AA31" s="7"/>
      <c r="AB31" s="34"/>
    </row>
    <row r="32" spans="1:28" ht="25.35" customHeight="1">
      <c r="A32" s="37">
        <v>18</v>
      </c>
      <c r="B32" s="37">
        <v>18</v>
      </c>
      <c r="C32" s="29" t="s">
        <v>683</v>
      </c>
      <c r="D32" s="43">
        <v>342</v>
      </c>
      <c r="E32" s="41">
        <v>306.87</v>
      </c>
      <c r="F32" s="47">
        <f t="shared" si="3"/>
        <v>0.11447844364062956</v>
      </c>
      <c r="G32" s="43">
        <v>62</v>
      </c>
      <c r="H32" s="41">
        <v>4</v>
      </c>
      <c r="I32" s="41">
        <f t="shared" si="2"/>
        <v>15.5</v>
      </c>
      <c r="J32" s="41">
        <v>2</v>
      </c>
      <c r="K32" s="41">
        <v>6</v>
      </c>
      <c r="L32" s="43">
        <v>11925.02</v>
      </c>
      <c r="M32" s="43">
        <v>2802</v>
      </c>
      <c r="N32" s="39">
        <v>44799</v>
      </c>
      <c r="O32" s="38" t="s">
        <v>81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9" ht="25.35" customHeight="1">
      <c r="A33" s="37">
        <v>19</v>
      </c>
      <c r="B33" s="37">
        <v>12</v>
      </c>
      <c r="C33" s="29" t="s">
        <v>694</v>
      </c>
      <c r="D33" s="43">
        <v>242</v>
      </c>
      <c r="E33" s="41">
        <v>1930</v>
      </c>
      <c r="F33" s="47">
        <f t="shared" si="3"/>
        <v>-0.87461139896373052</v>
      </c>
      <c r="G33" s="43">
        <v>44</v>
      </c>
      <c r="H33" s="41" t="s">
        <v>36</v>
      </c>
      <c r="I33" s="41" t="s">
        <v>36</v>
      </c>
      <c r="J33" s="41">
        <v>2</v>
      </c>
      <c r="K33" s="41">
        <v>5</v>
      </c>
      <c r="L33" s="43">
        <v>87107</v>
      </c>
      <c r="M33" s="43">
        <v>12735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  <c r="AA33" s="7"/>
      <c r="AB33" s="34"/>
    </row>
    <row r="34" spans="1:29" ht="25.35" customHeight="1">
      <c r="A34" s="37">
        <v>20</v>
      </c>
      <c r="B34" s="37">
        <v>11</v>
      </c>
      <c r="C34" s="29" t="s">
        <v>705</v>
      </c>
      <c r="D34" s="43">
        <v>223</v>
      </c>
      <c r="E34" s="41">
        <v>2112</v>
      </c>
      <c r="F34" s="47">
        <f t="shared" si="3"/>
        <v>-0.89441287878787878</v>
      </c>
      <c r="G34" s="43">
        <v>29</v>
      </c>
      <c r="H34" s="41" t="s">
        <v>36</v>
      </c>
      <c r="I34" s="41" t="s">
        <v>36</v>
      </c>
      <c r="J34" s="41">
        <v>1</v>
      </c>
      <c r="K34" s="41">
        <v>4</v>
      </c>
      <c r="L34" s="43">
        <v>29259</v>
      </c>
      <c r="M34" s="43">
        <v>4481</v>
      </c>
      <c r="N34" s="39">
        <v>44813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58"/>
      <c r="Y34" s="7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273930.70999999996</v>
      </c>
      <c r="E35" s="36">
        <v>234732.79</v>
      </c>
      <c r="F35" s="67">
        <f t="shared" si="3"/>
        <v>0.16698953733732708</v>
      </c>
      <c r="G35" s="36">
        <f t="shared" ref="G35" si="4">SUM(G23:G34)</f>
        <v>41388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X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4"/>
    </row>
    <row r="37" spans="1:29" ht="25.35" customHeight="1">
      <c r="A37" s="37">
        <v>21</v>
      </c>
      <c r="B37" s="61">
        <v>20</v>
      </c>
      <c r="C37" s="29" t="s">
        <v>693</v>
      </c>
      <c r="D37" s="43">
        <v>200</v>
      </c>
      <c r="E37" s="41">
        <v>247</v>
      </c>
      <c r="F37" s="47">
        <f>(D37-E37)/E37</f>
        <v>-0.19028340080971659</v>
      </c>
      <c r="G37" s="43">
        <v>55</v>
      </c>
      <c r="H37" s="41" t="s">
        <v>36</v>
      </c>
      <c r="I37" s="41" t="s">
        <v>36</v>
      </c>
      <c r="J37" s="41">
        <v>4</v>
      </c>
      <c r="K37" s="41">
        <v>5</v>
      </c>
      <c r="L37" s="43">
        <v>11274</v>
      </c>
      <c r="M37" s="43">
        <v>2087</v>
      </c>
      <c r="N37" s="39">
        <v>44806</v>
      </c>
      <c r="O37" s="48" t="s">
        <v>65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9" ht="25.35" customHeight="1">
      <c r="A38" s="37">
        <v>22</v>
      </c>
      <c r="B38" s="68">
        <v>23</v>
      </c>
      <c r="C38" s="29" t="s">
        <v>66</v>
      </c>
      <c r="D38" s="43">
        <v>122</v>
      </c>
      <c r="E38" s="41">
        <v>126</v>
      </c>
      <c r="F38" s="47">
        <f>(D38-E38)/E38</f>
        <v>-3.1746031746031744E-2</v>
      </c>
      <c r="G38" s="43">
        <v>18</v>
      </c>
      <c r="H38" s="41" t="s">
        <v>36</v>
      </c>
      <c r="I38" s="41" t="s">
        <v>36</v>
      </c>
      <c r="J38" s="41">
        <v>1</v>
      </c>
      <c r="K38" s="41" t="s">
        <v>36</v>
      </c>
      <c r="L38" s="43" t="s">
        <v>729</v>
      </c>
      <c r="M38" s="43">
        <v>3301</v>
      </c>
      <c r="N38" s="39">
        <v>44603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  <c r="AA38" s="7"/>
      <c r="AB38" s="34"/>
    </row>
    <row r="39" spans="1:29" ht="25.35" customHeight="1">
      <c r="A39" s="37">
        <v>23</v>
      </c>
      <c r="B39" s="66">
        <v>24</v>
      </c>
      <c r="C39" s="29" t="s">
        <v>565</v>
      </c>
      <c r="D39" s="43">
        <v>108</v>
      </c>
      <c r="E39" s="41">
        <v>76</v>
      </c>
      <c r="F39" s="47">
        <f>(D39-E39)/E39</f>
        <v>0.42105263157894735</v>
      </c>
      <c r="G39" s="43">
        <v>16</v>
      </c>
      <c r="H39" s="41">
        <v>1</v>
      </c>
      <c r="I39" s="41">
        <f t="shared" ref="I39:I45" si="5">G39/H39</f>
        <v>16</v>
      </c>
      <c r="J39" s="41">
        <v>1</v>
      </c>
      <c r="K39" s="41" t="s">
        <v>36</v>
      </c>
      <c r="L39" s="43">
        <v>27560.68</v>
      </c>
      <c r="M39" s="43">
        <v>4776</v>
      </c>
      <c r="N39" s="39">
        <v>44680</v>
      </c>
      <c r="O39" s="38" t="s">
        <v>68</v>
      </c>
      <c r="P39" s="35"/>
      <c r="Q39" s="56"/>
      <c r="R39" s="56"/>
      <c r="S39" s="87"/>
      <c r="T39" s="56"/>
      <c r="U39" s="34"/>
      <c r="V39" s="57"/>
      <c r="W39" s="57"/>
      <c r="X39" s="34"/>
      <c r="Y39" s="7"/>
      <c r="Z39" s="58"/>
      <c r="AA39" s="34"/>
      <c r="AB39" s="34"/>
      <c r="AC39" s="58"/>
    </row>
    <row r="40" spans="1:29" ht="25.35" customHeight="1">
      <c r="A40" s="37">
        <v>24</v>
      </c>
      <c r="B40" s="41" t="s">
        <v>36</v>
      </c>
      <c r="C40" s="29" t="s">
        <v>671</v>
      </c>
      <c r="D40" s="43">
        <v>100</v>
      </c>
      <c r="E40" s="41" t="s">
        <v>36</v>
      </c>
      <c r="F40" s="41" t="s">
        <v>36</v>
      </c>
      <c r="G40" s="43">
        <v>25</v>
      </c>
      <c r="H40" s="41">
        <v>1</v>
      </c>
      <c r="I40" s="41">
        <f t="shared" si="5"/>
        <v>25</v>
      </c>
      <c r="J40" s="41">
        <v>1</v>
      </c>
      <c r="K40" s="41" t="s">
        <v>36</v>
      </c>
      <c r="L40" s="43">
        <v>28394</v>
      </c>
      <c r="M40" s="43">
        <v>6491</v>
      </c>
      <c r="N40" s="39">
        <v>44785</v>
      </c>
      <c r="O40" s="38" t="s">
        <v>50</v>
      </c>
      <c r="P40" s="35"/>
      <c r="Q40" s="56"/>
      <c r="R40" s="56"/>
      <c r="S40" s="56"/>
      <c r="T40" s="56"/>
      <c r="U40" s="56"/>
      <c r="V40" s="57"/>
      <c r="W40" s="57"/>
      <c r="X40" s="58"/>
      <c r="Y40" s="34"/>
      <c r="AA40" s="58"/>
    </row>
    <row r="41" spans="1:29" ht="25.35" customHeight="1">
      <c r="A41" s="37">
        <v>25</v>
      </c>
      <c r="B41" s="61">
        <v>25</v>
      </c>
      <c r="C41" s="29" t="s">
        <v>659</v>
      </c>
      <c r="D41" s="43">
        <v>88.25</v>
      </c>
      <c r="E41" s="43">
        <v>29.4</v>
      </c>
      <c r="F41" s="47">
        <f>(D41-E41)/E41</f>
        <v>2.0017006802721089</v>
      </c>
      <c r="G41" s="43">
        <v>24</v>
      </c>
      <c r="H41" s="41">
        <v>5</v>
      </c>
      <c r="I41" s="41">
        <f t="shared" si="5"/>
        <v>4.8</v>
      </c>
      <c r="J41" s="41">
        <v>2</v>
      </c>
      <c r="K41" s="41" t="s">
        <v>36</v>
      </c>
      <c r="L41" s="43">
        <v>15326.85</v>
      </c>
      <c r="M41" s="43">
        <v>3427</v>
      </c>
      <c r="N41" s="39">
        <v>44778</v>
      </c>
      <c r="O41" s="38" t="s">
        <v>660</v>
      </c>
      <c r="P41" s="35"/>
      <c r="Q41" s="56"/>
      <c r="R41" s="56"/>
      <c r="S41" s="87"/>
      <c r="T41" s="56"/>
      <c r="V41" s="57"/>
      <c r="W41" s="57"/>
      <c r="X41" s="58"/>
      <c r="Y41" s="7"/>
      <c r="Z41" s="34"/>
      <c r="AA41" s="34"/>
      <c r="AB41" s="58"/>
      <c r="AC41" s="34"/>
    </row>
    <row r="42" spans="1:29" ht="25.35" customHeight="1">
      <c r="A42" s="37">
        <v>26</v>
      </c>
      <c r="B42" s="37">
        <v>17</v>
      </c>
      <c r="C42" s="29" t="s">
        <v>681</v>
      </c>
      <c r="D42" s="43">
        <v>65</v>
      </c>
      <c r="E42" s="41">
        <v>353.2</v>
      </c>
      <c r="F42" s="47">
        <f>(D42-E42)/E42</f>
        <v>-0.81596828992072479</v>
      </c>
      <c r="G42" s="43">
        <v>19</v>
      </c>
      <c r="H42" s="41">
        <v>7</v>
      </c>
      <c r="I42" s="41">
        <f t="shared" si="5"/>
        <v>2.7142857142857144</v>
      </c>
      <c r="J42" s="41">
        <v>5</v>
      </c>
      <c r="K42" s="41">
        <v>7</v>
      </c>
      <c r="L42" s="43">
        <v>32766.92</v>
      </c>
      <c r="M42" s="43">
        <v>7563</v>
      </c>
      <c r="N42" s="39">
        <v>44792</v>
      </c>
      <c r="O42" s="38" t="s">
        <v>48</v>
      </c>
      <c r="P42" s="87"/>
      <c r="Q42" s="56"/>
      <c r="R42" s="34"/>
      <c r="S42" s="57"/>
      <c r="T42" s="57"/>
      <c r="U42" s="34"/>
      <c r="V42" s="34"/>
      <c r="W42" s="34"/>
      <c r="X42" s="58"/>
      <c r="Y42" s="7"/>
      <c r="Z42" s="58"/>
      <c r="AA42" s="7"/>
      <c r="AB42" s="34"/>
    </row>
    <row r="43" spans="1:29" ht="25.35" customHeight="1">
      <c r="A43" s="37">
        <v>27</v>
      </c>
      <c r="B43" s="44" t="s">
        <v>36</v>
      </c>
      <c r="C43" s="29" t="s">
        <v>537</v>
      </c>
      <c r="D43" s="43">
        <v>65</v>
      </c>
      <c r="E43" s="41" t="s">
        <v>36</v>
      </c>
      <c r="F43" s="41" t="s">
        <v>36</v>
      </c>
      <c r="G43" s="43">
        <v>12</v>
      </c>
      <c r="H43" s="41">
        <v>2</v>
      </c>
      <c r="I43" s="41">
        <f t="shared" si="5"/>
        <v>6</v>
      </c>
      <c r="J43" s="41">
        <v>1</v>
      </c>
      <c r="K43" s="41" t="s">
        <v>36</v>
      </c>
      <c r="L43" s="43">
        <v>186401.42</v>
      </c>
      <c r="M43" s="43">
        <v>45868</v>
      </c>
      <c r="N43" s="39">
        <v>44659</v>
      </c>
      <c r="O43" s="38" t="s">
        <v>48</v>
      </c>
      <c r="P43" s="87"/>
      <c r="Q43" s="56"/>
      <c r="R43" s="34"/>
      <c r="S43" s="57"/>
      <c r="T43" s="57"/>
      <c r="U43" s="34"/>
      <c r="V43" s="34"/>
      <c r="W43" s="34"/>
      <c r="X43" s="58"/>
      <c r="Y43" s="7"/>
      <c r="Z43" s="58"/>
      <c r="AA43" s="7"/>
      <c r="AB43" s="34"/>
    </row>
    <row r="44" spans="1:29" ht="25.35" customHeight="1">
      <c r="A44" s="37">
        <v>28</v>
      </c>
      <c r="B44" s="37">
        <v>21</v>
      </c>
      <c r="C44" s="29" t="s">
        <v>721</v>
      </c>
      <c r="D44" s="43">
        <v>62.2</v>
      </c>
      <c r="E44" s="41">
        <v>210.44</v>
      </c>
      <c r="F44" s="47">
        <f>(D44-E44)/E44</f>
        <v>-0.70442881581448402</v>
      </c>
      <c r="G44" s="43">
        <v>12</v>
      </c>
      <c r="H44" s="41">
        <v>4</v>
      </c>
      <c r="I44" s="41">
        <f t="shared" si="5"/>
        <v>3</v>
      </c>
      <c r="J44" s="41">
        <v>3</v>
      </c>
      <c r="K44" s="41">
        <v>2</v>
      </c>
      <c r="L44" s="43">
        <v>476.22</v>
      </c>
      <c r="M44" s="43">
        <v>96</v>
      </c>
      <c r="N44" s="39">
        <v>44827</v>
      </c>
      <c r="O44" s="38" t="s">
        <v>81</v>
      </c>
      <c r="P44" s="87"/>
      <c r="Q44" s="56"/>
      <c r="R44" s="34"/>
      <c r="S44" s="57"/>
      <c r="T44" s="57"/>
      <c r="U44" s="34"/>
      <c r="V44" s="34"/>
      <c r="W44" s="34"/>
      <c r="X44" s="58"/>
      <c r="Y44" s="7"/>
      <c r="Z44" s="58"/>
      <c r="AA44" s="7"/>
      <c r="AB44" s="34"/>
    </row>
    <row r="45" spans="1:29" ht="25.35" customHeight="1">
      <c r="A45" s="37">
        <v>29</v>
      </c>
      <c r="B45" s="44" t="s">
        <v>36</v>
      </c>
      <c r="C45" s="29" t="s">
        <v>679</v>
      </c>
      <c r="D45" s="43">
        <v>57.5</v>
      </c>
      <c r="E45" s="41" t="s">
        <v>36</v>
      </c>
      <c r="F45" s="41" t="s">
        <v>36</v>
      </c>
      <c r="G45" s="43">
        <v>11</v>
      </c>
      <c r="H45" s="41">
        <v>1</v>
      </c>
      <c r="I45" s="41">
        <f t="shared" si="5"/>
        <v>11</v>
      </c>
      <c r="J45" s="41">
        <v>1</v>
      </c>
      <c r="K45" s="41" t="s">
        <v>36</v>
      </c>
      <c r="L45" s="43">
        <v>2104.9</v>
      </c>
      <c r="M45" s="43">
        <v>434</v>
      </c>
      <c r="N45" s="39">
        <v>44792</v>
      </c>
      <c r="O45" s="38" t="s">
        <v>81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35" customHeight="1">
      <c r="A46" s="14"/>
      <c r="B46" s="14"/>
      <c r="C46" s="28" t="s">
        <v>219</v>
      </c>
      <c r="D46" s="36">
        <f>SUM(D35:D45)</f>
        <v>274798.65999999997</v>
      </c>
      <c r="E46" s="36">
        <v>235333.03</v>
      </c>
      <c r="F46" s="67">
        <f>(D46-E46)/E46</f>
        <v>0.16770119349587254</v>
      </c>
      <c r="G46" s="36">
        <f>SUM(G35:G45)</f>
        <v>41580</v>
      </c>
      <c r="H46" s="36"/>
      <c r="I46" s="16"/>
      <c r="J46" s="15"/>
      <c r="K46" s="17"/>
      <c r="L46" s="18"/>
      <c r="M46" s="22"/>
      <c r="N46" s="19"/>
      <c r="O46" s="48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342</v>
      </c>
      <c r="E6" s="4" t="s">
        <v>352</v>
      </c>
      <c r="F6" s="180"/>
      <c r="G6" s="4" t="s">
        <v>352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6">
      <c r="A10" s="177"/>
      <c r="B10" s="177"/>
      <c r="C10" s="180"/>
      <c r="D10" s="79" t="s">
        <v>343</v>
      </c>
      <c r="E10" s="79" t="s">
        <v>353</v>
      </c>
      <c r="F10" s="180"/>
      <c r="G10" s="79" t="s">
        <v>353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352</v>
      </c>
      <c r="E6" s="4" t="s">
        <v>360</v>
      </c>
      <c r="F6" s="180"/>
      <c r="G6" s="4" t="s">
        <v>352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  <c r="Z9" s="34"/>
    </row>
    <row r="10" spans="1:26">
      <c r="A10" s="177"/>
      <c r="B10" s="177"/>
      <c r="C10" s="180"/>
      <c r="D10" s="79" t="s">
        <v>353</v>
      </c>
      <c r="E10" s="79" t="s">
        <v>361</v>
      </c>
      <c r="F10" s="180"/>
      <c r="G10" s="79" t="s">
        <v>353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360</v>
      </c>
      <c r="E6" s="4" t="s">
        <v>371</v>
      </c>
      <c r="F6" s="180"/>
      <c r="G6" s="4" t="s">
        <v>360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6">
      <c r="A10" s="177"/>
      <c r="B10" s="177"/>
      <c r="C10" s="180"/>
      <c r="D10" s="79" t="s">
        <v>361</v>
      </c>
      <c r="E10" s="79" t="s">
        <v>372</v>
      </c>
      <c r="F10" s="180"/>
      <c r="G10" s="79" t="s">
        <v>361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371</v>
      </c>
      <c r="E6" s="4" t="s">
        <v>378</v>
      </c>
      <c r="F6" s="180"/>
      <c r="G6" s="4" t="s">
        <v>371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6" ht="19.5">
      <c r="A10" s="177"/>
      <c r="B10" s="177"/>
      <c r="C10" s="180"/>
      <c r="D10" s="79" t="s">
        <v>372</v>
      </c>
      <c r="E10" s="79" t="s">
        <v>379</v>
      </c>
      <c r="F10" s="180"/>
      <c r="G10" s="79" t="s">
        <v>372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378</v>
      </c>
      <c r="E6" s="4" t="s">
        <v>388</v>
      </c>
      <c r="F6" s="180"/>
      <c r="G6" s="4" t="s">
        <v>378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  <c r="Z9" s="34"/>
    </row>
    <row r="10" spans="1:26" ht="19.5">
      <c r="A10" s="177"/>
      <c r="B10" s="177"/>
      <c r="C10" s="180"/>
      <c r="D10" s="79" t="s">
        <v>379</v>
      </c>
      <c r="E10" s="79" t="s">
        <v>389</v>
      </c>
      <c r="F10" s="180"/>
      <c r="G10" s="79" t="s">
        <v>379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  <c r="Z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388</v>
      </c>
      <c r="E6" s="4" t="s">
        <v>401</v>
      </c>
      <c r="F6" s="180"/>
      <c r="G6" s="4" t="s">
        <v>388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6" ht="19.5">
      <c r="A10" s="177"/>
      <c r="B10" s="177"/>
      <c r="C10" s="180"/>
      <c r="D10" s="79" t="s">
        <v>389</v>
      </c>
      <c r="E10" s="79" t="s">
        <v>402</v>
      </c>
      <c r="F10" s="180"/>
      <c r="G10" s="79" t="s">
        <v>389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401</v>
      </c>
      <c r="E6" s="4" t="s">
        <v>410</v>
      </c>
      <c r="F6" s="180"/>
      <c r="G6" s="4" t="s">
        <v>401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4"/>
      <c r="Z9" s="35"/>
    </row>
    <row r="10" spans="1:26" ht="19.5">
      <c r="A10" s="177"/>
      <c r="B10" s="177"/>
      <c r="C10" s="180"/>
      <c r="D10" s="79" t="s">
        <v>402</v>
      </c>
      <c r="E10" s="79" t="s">
        <v>411</v>
      </c>
      <c r="F10" s="180"/>
      <c r="G10" s="79" t="s">
        <v>402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 ht="19.5">
      <c r="A6" s="177"/>
      <c r="B6" s="177"/>
      <c r="C6" s="180"/>
      <c r="D6" s="4" t="s">
        <v>410</v>
      </c>
      <c r="E6" s="4" t="s">
        <v>416</v>
      </c>
      <c r="F6" s="180"/>
      <c r="G6" s="4" t="s">
        <v>410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 ht="19.5">
      <c r="A10" s="177"/>
      <c r="B10" s="177"/>
      <c r="C10" s="180"/>
      <c r="D10" s="79" t="s">
        <v>411</v>
      </c>
      <c r="E10" s="79" t="s">
        <v>417</v>
      </c>
      <c r="F10" s="180"/>
      <c r="G10" s="79" t="s">
        <v>411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416</v>
      </c>
      <c r="E6" s="4" t="s">
        <v>424</v>
      </c>
      <c r="F6" s="180"/>
      <c r="G6" s="4" t="s">
        <v>416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</row>
    <row r="10" spans="1:26">
      <c r="A10" s="177"/>
      <c r="B10" s="177"/>
      <c r="C10" s="180"/>
      <c r="D10" s="79" t="s">
        <v>425</v>
      </c>
      <c r="E10" s="79" t="s">
        <v>426</v>
      </c>
      <c r="F10" s="180"/>
      <c r="G10" s="79" t="s">
        <v>425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424</v>
      </c>
      <c r="E6" s="4" t="s">
        <v>438</v>
      </c>
      <c r="F6" s="180"/>
      <c r="G6" s="4" t="s">
        <v>424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426</v>
      </c>
      <c r="E10" s="79" t="s">
        <v>439</v>
      </c>
      <c r="F10" s="180"/>
      <c r="G10" s="79" t="s">
        <v>426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zoomScale="60" zoomScaleNormal="60" workbookViewId="0">
      <selection activeCell="Q27" sqref="Q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4.8554687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714</v>
      </c>
      <c r="E6" s="4" t="s">
        <v>707</v>
      </c>
      <c r="F6" s="180"/>
      <c r="G6" s="4" t="s">
        <v>714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55"/>
      <c r="E9" s="155"/>
      <c r="F9" s="179" t="s">
        <v>18</v>
      </c>
      <c r="G9" s="155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26"/>
      <c r="X9" s="34"/>
      <c r="Y9" s="35"/>
      <c r="Z9" s="34"/>
    </row>
    <row r="10" spans="1:28">
      <c r="A10" s="177"/>
      <c r="B10" s="177"/>
      <c r="C10" s="180"/>
      <c r="D10" s="156" t="s">
        <v>715</v>
      </c>
      <c r="E10" s="156" t="s">
        <v>708</v>
      </c>
      <c r="F10" s="180"/>
      <c r="G10" s="156" t="s">
        <v>715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4"/>
      <c r="Y10" s="35"/>
      <c r="Z10" s="34"/>
    </row>
    <row r="11" spans="1:28">
      <c r="A11" s="177"/>
      <c r="B11" s="177"/>
      <c r="C11" s="180"/>
      <c r="D11" s="156" t="s">
        <v>31</v>
      </c>
      <c r="E11" s="4" t="s">
        <v>31</v>
      </c>
      <c r="F11" s="180"/>
      <c r="G11" s="156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" customHeight="1" thickBot="1">
      <c r="A12" s="177"/>
      <c r="B12" s="178"/>
      <c r="C12" s="181"/>
      <c r="D12" s="157"/>
      <c r="E12" s="5" t="s">
        <v>16</v>
      </c>
      <c r="F12" s="181"/>
      <c r="G12" s="157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35" customHeight="1">
      <c r="A13" s="37">
        <v>1</v>
      </c>
      <c r="B13" s="37">
        <v>1</v>
      </c>
      <c r="C13" s="29" t="s">
        <v>712</v>
      </c>
      <c r="D13" s="43">
        <v>68348.320000000007</v>
      </c>
      <c r="E13" s="41">
        <v>123037.14</v>
      </c>
      <c r="F13" s="47">
        <f>(D13-E13)/E13</f>
        <v>-0.44449033844577329</v>
      </c>
      <c r="G13" s="43">
        <v>9237</v>
      </c>
      <c r="H13" s="41">
        <v>153</v>
      </c>
      <c r="I13" s="41">
        <f>G13/H13</f>
        <v>60.372549019607845</v>
      </c>
      <c r="J13" s="41">
        <v>17</v>
      </c>
      <c r="K13" s="41">
        <v>2</v>
      </c>
      <c r="L13" s="43">
        <v>267539.76</v>
      </c>
      <c r="M13" s="43">
        <v>37160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35" customHeight="1">
      <c r="A14" s="37">
        <v>2</v>
      </c>
      <c r="B14" s="37" t="s">
        <v>34</v>
      </c>
      <c r="C14" s="29" t="s">
        <v>718</v>
      </c>
      <c r="D14" s="43">
        <v>39446.85</v>
      </c>
      <c r="E14" s="41" t="s">
        <v>36</v>
      </c>
      <c r="F14" s="41" t="s">
        <v>36</v>
      </c>
      <c r="G14" s="43">
        <v>5804</v>
      </c>
      <c r="H14" s="41">
        <v>122</v>
      </c>
      <c r="I14" s="41">
        <f>G14/H14</f>
        <v>47.57377049180328</v>
      </c>
      <c r="J14" s="41">
        <v>16</v>
      </c>
      <c r="K14" s="41">
        <v>1</v>
      </c>
      <c r="L14" s="43">
        <v>53229.04</v>
      </c>
      <c r="M14" s="43">
        <v>7772</v>
      </c>
      <c r="N14" s="39">
        <v>44827</v>
      </c>
      <c r="O14" s="38" t="s">
        <v>45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719</v>
      </c>
      <c r="D15" s="43">
        <v>35556.81</v>
      </c>
      <c r="E15" s="41" t="s">
        <v>36</v>
      </c>
      <c r="F15" s="41" t="s">
        <v>36</v>
      </c>
      <c r="G15" s="43">
        <v>5099</v>
      </c>
      <c r="H15" s="41">
        <v>117</v>
      </c>
      <c r="I15" s="41">
        <f>G15/H15</f>
        <v>43.581196581196579</v>
      </c>
      <c r="J15" s="41">
        <v>27</v>
      </c>
      <c r="K15" s="41">
        <v>1</v>
      </c>
      <c r="L15" s="43">
        <v>48042</v>
      </c>
      <c r="M15" s="43">
        <v>6721</v>
      </c>
      <c r="N15" s="39">
        <v>44827</v>
      </c>
      <c r="O15" s="38" t="s">
        <v>41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680</v>
      </c>
      <c r="D16" s="43">
        <v>23938.16</v>
      </c>
      <c r="E16" s="41">
        <v>34986.949999999997</v>
      </c>
      <c r="F16" s="47">
        <f t="shared" ref="F16:F23" si="0">(D16-E16)/E16</f>
        <v>-0.31579746162497724</v>
      </c>
      <c r="G16" s="43">
        <v>3457</v>
      </c>
      <c r="H16" s="41">
        <v>72</v>
      </c>
      <c r="I16" s="41">
        <f>G16/H16</f>
        <v>48.013888888888886</v>
      </c>
      <c r="J16" s="41">
        <v>12</v>
      </c>
      <c r="K16" s="41">
        <v>6</v>
      </c>
      <c r="L16" s="43">
        <v>528065.6</v>
      </c>
      <c r="M16" s="43">
        <v>79429</v>
      </c>
      <c r="N16" s="39">
        <v>44792</v>
      </c>
      <c r="O16" s="38" t="s">
        <v>39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713</v>
      </c>
      <c r="D17" s="43">
        <v>21909</v>
      </c>
      <c r="E17" s="41">
        <v>33414</v>
      </c>
      <c r="F17" s="47">
        <f t="shared" si="0"/>
        <v>-0.34431675345663493</v>
      </c>
      <c r="G17" s="43">
        <v>4452</v>
      </c>
      <c r="H17" s="41" t="s">
        <v>36</v>
      </c>
      <c r="I17" s="41" t="s">
        <v>36</v>
      </c>
      <c r="J17" s="41">
        <v>19</v>
      </c>
      <c r="K17" s="41">
        <v>2</v>
      </c>
      <c r="L17" s="43" t="s">
        <v>727</v>
      </c>
      <c r="M17" s="43">
        <v>12822</v>
      </c>
      <c r="N17" s="39">
        <v>44820</v>
      </c>
      <c r="O17" s="38" t="s">
        <v>65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711</v>
      </c>
      <c r="D18" s="43">
        <v>15414.32</v>
      </c>
      <c r="E18" s="41">
        <v>29862.46</v>
      </c>
      <c r="F18" s="47">
        <f t="shared" si="0"/>
        <v>-0.48382283308207025</v>
      </c>
      <c r="G18" s="43">
        <v>2230</v>
      </c>
      <c r="H18" s="41">
        <v>71</v>
      </c>
      <c r="I18" s="41">
        <f>G18/H18</f>
        <v>31.408450704225352</v>
      </c>
      <c r="J18" s="41">
        <v>11</v>
      </c>
      <c r="K18" s="41">
        <v>2</v>
      </c>
      <c r="L18" s="43">
        <v>63984</v>
      </c>
      <c r="M18" s="43">
        <v>9604</v>
      </c>
      <c r="N18" s="39">
        <v>44820</v>
      </c>
      <c r="O18" s="38" t="s">
        <v>43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654</v>
      </c>
      <c r="D19" s="43">
        <v>9744.74</v>
      </c>
      <c r="E19" s="41">
        <v>11614.63</v>
      </c>
      <c r="F19" s="47">
        <f t="shared" si="0"/>
        <v>-0.16099436658765709</v>
      </c>
      <c r="G19" s="43">
        <v>1882</v>
      </c>
      <c r="H19" s="41">
        <v>52</v>
      </c>
      <c r="I19" s="41">
        <f>G19/H19</f>
        <v>36.192307692307693</v>
      </c>
      <c r="J19" s="41">
        <v>9</v>
      </c>
      <c r="K19" s="41">
        <v>9</v>
      </c>
      <c r="L19" s="43">
        <v>254794.85</v>
      </c>
      <c r="M19" s="43">
        <v>55118</v>
      </c>
      <c r="N19" s="39">
        <v>44771</v>
      </c>
      <c r="O19" s="38" t="s">
        <v>45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632</v>
      </c>
      <c r="D20" s="43">
        <v>6941.16</v>
      </c>
      <c r="E20" s="41">
        <v>11799.49</v>
      </c>
      <c r="F20" s="47">
        <f t="shared" si="0"/>
        <v>-0.41174067692756211</v>
      </c>
      <c r="G20" s="43">
        <v>1247</v>
      </c>
      <c r="H20" s="41">
        <v>48</v>
      </c>
      <c r="I20" s="41">
        <f>G20/H20</f>
        <v>25.979166666666668</v>
      </c>
      <c r="J20" s="41">
        <v>12</v>
      </c>
      <c r="K20" s="41">
        <v>13</v>
      </c>
      <c r="L20" s="43">
        <v>1312397</v>
      </c>
      <c r="M20" s="43">
        <v>243476</v>
      </c>
      <c r="N20" s="39">
        <v>44743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10</v>
      </c>
      <c r="C21" s="29" t="s">
        <v>658</v>
      </c>
      <c r="D21" s="43">
        <v>3054.07</v>
      </c>
      <c r="E21" s="41">
        <v>5813.07</v>
      </c>
      <c r="F21" s="47">
        <f t="shared" si="0"/>
        <v>-0.47462012327393266</v>
      </c>
      <c r="G21" s="43">
        <v>464</v>
      </c>
      <c r="H21" s="41">
        <v>11</v>
      </c>
      <c r="I21" s="41">
        <f>G21/H21</f>
        <v>42.18181818181818</v>
      </c>
      <c r="J21" s="41">
        <v>5</v>
      </c>
      <c r="K21" s="41">
        <v>8</v>
      </c>
      <c r="L21" s="43">
        <v>171475.68</v>
      </c>
      <c r="M21" s="43">
        <v>25373</v>
      </c>
      <c r="N21" s="39">
        <v>44778</v>
      </c>
      <c r="O21" s="38" t="s">
        <v>39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704</v>
      </c>
      <c r="D22" s="43">
        <v>2873.8</v>
      </c>
      <c r="E22" s="41">
        <v>9514.23</v>
      </c>
      <c r="F22" s="47">
        <f t="shared" si="0"/>
        <v>-0.69794718017117519</v>
      </c>
      <c r="G22" s="43">
        <v>426</v>
      </c>
      <c r="H22" s="41">
        <v>19</v>
      </c>
      <c r="I22" s="41">
        <f>G22/H22</f>
        <v>22.421052631578949</v>
      </c>
      <c r="J22" s="41">
        <v>6</v>
      </c>
      <c r="K22" s="41">
        <v>3</v>
      </c>
      <c r="L22" s="43">
        <v>35708.769999999997</v>
      </c>
      <c r="M22" s="43">
        <v>5643</v>
      </c>
      <c r="N22" s="39">
        <v>44813</v>
      </c>
      <c r="O22" s="38" t="s">
        <v>68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227227.23</v>
      </c>
      <c r="E23" s="36">
        <v>274602.97000000003</v>
      </c>
      <c r="F23" s="67">
        <f t="shared" si="0"/>
        <v>-0.17252449964397695</v>
      </c>
      <c r="G23" s="36">
        <f t="shared" ref="G23" si="1">SUM(G13:G22)</f>
        <v>34298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35" customHeight="1">
      <c r="A25" s="37">
        <v>11</v>
      </c>
      <c r="B25" s="37">
        <v>9</v>
      </c>
      <c r="C25" s="29" t="s">
        <v>705</v>
      </c>
      <c r="D25" s="43">
        <v>2112</v>
      </c>
      <c r="E25" s="41">
        <v>6642</v>
      </c>
      <c r="F25" s="47">
        <f>(D25-E25)/E25</f>
        <v>-0.68202348690153569</v>
      </c>
      <c r="G25" s="43">
        <v>289</v>
      </c>
      <c r="H25" s="41" t="s">
        <v>36</v>
      </c>
      <c r="I25" s="41" t="s">
        <v>36</v>
      </c>
      <c r="J25" s="41">
        <v>3</v>
      </c>
      <c r="K25" s="41">
        <v>3</v>
      </c>
      <c r="L25" s="43" t="s">
        <v>725</v>
      </c>
      <c r="M25" s="43">
        <v>4004</v>
      </c>
      <c r="N25" s="39">
        <v>44813</v>
      </c>
      <c r="O25" s="38" t="s">
        <v>65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8</v>
      </c>
      <c r="C26" s="29" t="s">
        <v>694</v>
      </c>
      <c r="D26" s="43">
        <v>1930</v>
      </c>
      <c r="E26" s="41">
        <v>7919</v>
      </c>
      <c r="F26" s="47">
        <f>(D26-E26)/E26</f>
        <v>-0.75628235888369744</v>
      </c>
      <c r="G26" s="43">
        <v>302</v>
      </c>
      <c r="H26" s="41" t="s">
        <v>36</v>
      </c>
      <c r="I26" s="41" t="s">
        <v>36</v>
      </c>
      <c r="J26" s="41">
        <v>6</v>
      </c>
      <c r="K26" s="41">
        <v>4</v>
      </c>
      <c r="L26" s="43" t="s">
        <v>724</v>
      </c>
      <c r="M26" s="43">
        <v>12421</v>
      </c>
      <c r="N26" s="39">
        <v>44806</v>
      </c>
      <c r="O26" s="38" t="s">
        <v>65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 t="s">
        <v>34</v>
      </c>
      <c r="C27" s="29" t="s">
        <v>720</v>
      </c>
      <c r="D27" s="43">
        <v>679.02</v>
      </c>
      <c r="E27" s="41" t="s">
        <v>36</v>
      </c>
      <c r="F27" s="41" t="s">
        <v>36</v>
      </c>
      <c r="G27" s="43">
        <v>150</v>
      </c>
      <c r="H27" s="41">
        <v>8</v>
      </c>
      <c r="I27" s="41">
        <f t="shared" ref="I27:I33" si="2">G27/H27</f>
        <v>18.75</v>
      </c>
      <c r="J27" s="41">
        <v>8</v>
      </c>
      <c r="K27" s="41">
        <v>1</v>
      </c>
      <c r="L27" s="43">
        <v>679.02</v>
      </c>
      <c r="M27" s="43">
        <v>150</v>
      </c>
      <c r="N27" s="39">
        <v>44827</v>
      </c>
      <c r="O27" s="38" t="s">
        <v>81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4" customHeight="1">
      <c r="A28" s="37">
        <v>14</v>
      </c>
      <c r="B28" s="37" t="s">
        <v>34</v>
      </c>
      <c r="C28" s="29" t="s">
        <v>728</v>
      </c>
      <c r="D28" s="43">
        <v>639.94000000000005</v>
      </c>
      <c r="E28" s="41" t="s">
        <v>36</v>
      </c>
      <c r="F28" s="41" t="s">
        <v>36</v>
      </c>
      <c r="G28" s="43">
        <v>100</v>
      </c>
      <c r="H28" s="41">
        <v>8</v>
      </c>
      <c r="I28" s="41">
        <f t="shared" si="2"/>
        <v>12.5</v>
      </c>
      <c r="J28" s="41">
        <v>5</v>
      </c>
      <c r="K28" s="41">
        <v>1</v>
      </c>
      <c r="L28" s="43">
        <v>639.94000000000005</v>
      </c>
      <c r="M28" s="43">
        <v>100</v>
      </c>
      <c r="N28" s="39">
        <v>44827</v>
      </c>
      <c r="O28" s="38" t="s">
        <v>91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>
      <c r="A29" s="37">
        <v>15</v>
      </c>
      <c r="B29" s="44" t="s">
        <v>36</v>
      </c>
      <c r="C29" s="29" t="s">
        <v>672</v>
      </c>
      <c r="D29" s="43">
        <v>550.29999999999995</v>
      </c>
      <c r="E29" s="41" t="s">
        <v>36</v>
      </c>
      <c r="F29" s="41" t="s">
        <v>36</v>
      </c>
      <c r="G29" s="43">
        <v>97</v>
      </c>
      <c r="H29" s="41">
        <v>11</v>
      </c>
      <c r="I29" s="41">
        <f t="shared" si="2"/>
        <v>8.8181818181818183</v>
      </c>
      <c r="J29" s="41">
        <v>4</v>
      </c>
      <c r="K29" s="41" t="s">
        <v>36</v>
      </c>
      <c r="L29" s="43">
        <v>6215.24</v>
      </c>
      <c r="M29" s="43">
        <v>1094</v>
      </c>
      <c r="N29" s="39">
        <v>44785</v>
      </c>
      <c r="O29" s="38" t="s">
        <v>91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37">
        <v>13</v>
      </c>
      <c r="C30" s="29" t="s">
        <v>682</v>
      </c>
      <c r="D30" s="43">
        <v>382.03</v>
      </c>
      <c r="E30" s="41">
        <v>1037.97</v>
      </c>
      <c r="F30" s="47">
        <f t="shared" ref="F30:F35" si="3">(D30-E30)/E30</f>
        <v>-0.63194504658130779</v>
      </c>
      <c r="G30" s="43">
        <v>67</v>
      </c>
      <c r="H30" s="41">
        <v>1</v>
      </c>
      <c r="I30" s="41">
        <f t="shared" si="2"/>
        <v>67</v>
      </c>
      <c r="J30" s="41">
        <v>1</v>
      </c>
      <c r="K30" s="41">
        <v>6</v>
      </c>
      <c r="L30" s="43">
        <v>22416</v>
      </c>
      <c r="M30" s="43">
        <v>3827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15</v>
      </c>
      <c r="C31" s="29" t="s">
        <v>681</v>
      </c>
      <c r="D31" s="43">
        <v>353.2</v>
      </c>
      <c r="E31" s="41">
        <v>659.39</v>
      </c>
      <c r="F31" s="47">
        <f t="shared" si="3"/>
        <v>-0.46435341755258647</v>
      </c>
      <c r="G31" s="43">
        <v>73</v>
      </c>
      <c r="H31" s="41">
        <v>5</v>
      </c>
      <c r="I31" s="41">
        <f t="shared" si="2"/>
        <v>14.6</v>
      </c>
      <c r="J31" s="41">
        <v>3</v>
      </c>
      <c r="K31" s="41">
        <v>6</v>
      </c>
      <c r="L31" s="43">
        <v>32701.919999999998</v>
      </c>
      <c r="M31" s="43">
        <v>7544</v>
      </c>
      <c r="N31" s="39">
        <v>44792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35" customHeight="1">
      <c r="A32" s="37">
        <v>18</v>
      </c>
      <c r="B32" s="37">
        <v>14</v>
      </c>
      <c r="C32" s="29" t="s">
        <v>683</v>
      </c>
      <c r="D32" s="43">
        <v>306.87</v>
      </c>
      <c r="E32" s="41">
        <v>793.92</v>
      </c>
      <c r="F32" s="47">
        <f t="shared" si="3"/>
        <v>-0.61347490931076176</v>
      </c>
      <c r="G32" s="43">
        <v>72</v>
      </c>
      <c r="H32" s="41">
        <v>3</v>
      </c>
      <c r="I32" s="41">
        <f t="shared" si="2"/>
        <v>24</v>
      </c>
      <c r="J32" s="41">
        <v>1</v>
      </c>
      <c r="K32" s="41">
        <v>5</v>
      </c>
      <c r="L32" s="43">
        <v>11408.55</v>
      </c>
      <c r="M32" s="43">
        <v>2702</v>
      </c>
      <c r="N32" s="39">
        <v>44799</v>
      </c>
      <c r="O32" s="38" t="s">
        <v>81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8" ht="25.35" customHeight="1">
      <c r="A33" s="37">
        <v>19</v>
      </c>
      <c r="B33" s="37">
        <v>12</v>
      </c>
      <c r="C33" s="29" t="s">
        <v>626</v>
      </c>
      <c r="D33" s="43">
        <v>305.2</v>
      </c>
      <c r="E33" s="41">
        <v>1275.8</v>
      </c>
      <c r="F33" s="47">
        <f t="shared" si="3"/>
        <v>-0.76077755134033542</v>
      </c>
      <c r="G33" s="43">
        <v>42</v>
      </c>
      <c r="H33" s="41">
        <v>1</v>
      </c>
      <c r="I33" s="41">
        <f t="shared" si="2"/>
        <v>42</v>
      </c>
      <c r="J33" s="41">
        <v>1</v>
      </c>
      <c r="K33" s="41">
        <v>14</v>
      </c>
      <c r="L33" s="43">
        <v>248939.03</v>
      </c>
      <c r="M33" s="43">
        <v>38606</v>
      </c>
      <c r="N33" s="39">
        <v>44736</v>
      </c>
      <c r="O33" s="38" t="s">
        <v>45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8" ht="25.35" customHeight="1">
      <c r="A34" s="37">
        <v>20</v>
      </c>
      <c r="B34" s="37">
        <v>17</v>
      </c>
      <c r="C34" s="29" t="s">
        <v>693</v>
      </c>
      <c r="D34" s="43">
        <v>247</v>
      </c>
      <c r="E34" s="41">
        <v>414</v>
      </c>
      <c r="F34" s="47">
        <f t="shared" si="3"/>
        <v>-0.40338164251207731</v>
      </c>
      <c r="G34" s="43">
        <v>39</v>
      </c>
      <c r="H34" s="41" t="s">
        <v>36</v>
      </c>
      <c r="I34" s="41" t="s">
        <v>36</v>
      </c>
      <c r="J34" s="41">
        <v>2</v>
      </c>
      <c r="K34" s="41">
        <v>4</v>
      </c>
      <c r="L34" s="43" t="s">
        <v>723</v>
      </c>
      <c r="M34" s="43">
        <v>1954</v>
      </c>
      <c r="N34" s="39">
        <v>44806</v>
      </c>
      <c r="O34" s="38" t="s">
        <v>65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234732.79</v>
      </c>
      <c r="E35" s="36">
        <v>281755.7</v>
      </c>
      <c r="F35" s="67">
        <f t="shared" si="3"/>
        <v>-0.16689248877662458</v>
      </c>
      <c r="G35" s="36">
        <f t="shared" ref="G35" si="4">SUM(G23:G34)</f>
        <v>35529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8" ht="25.35" customHeight="1">
      <c r="A37" s="37">
        <v>21</v>
      </c>
      <c r="B37" s="37" t="s">
        <v>34</v>
      </c>
      <c r="C37" s="29" t="s">
        <v>721</v>
      </c>
      <c r="D37" s="43">
        <v>210.44</v>
      </c>
      <c r="E37" s="41" t="s">
        <v>36</v>
      </c>
      <c r="F37" s="41" t="s">
        <v>36</v>
      </c>
      <c r="G37" s="43">
        <v>39</v>
      </c>
      <c r="H37" s="41">
        <v>9</v>
      </c>
      <c r="I37" s="41">
        <f>G37/H37</f>
        <v>4.333333333333333</v>
      </c>
      <c r="J37" s="41">
        <v>9</v>
      </c>
      <c r="K37" s="41">
        <v>1</v>
      </c>
      <c r="L37" s="43">
        <v>210.44</v>
      </c>
      <c r="M37" s="43">
        <v>39</v>
      </c>
      <c r="N37" s="39">
        <v>44827</v>
      </c>
      <c r="O37" s="38" t="s">
        <v>81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  <c r="AA37" s="7"/>
      <c r="AB37" s="34"/>
    </row>
    <row r="38" spans="1:28" ht="25.35" customHeight="1">
      <c r="A38" s="37">
        <v>22</v>
      </c>
      <c r="B38" s="37">
        <v>11</v>
      </c>
      <c r="C38" s="29" t="s">
        <v>597</v>
      </c>
      <c r="D38" s="43">
        <v>134.4</v>
      </c>
      <c r="E38" s="41">
        <v>1686.93</v>
      </c>
      <c r="F38" s="47">
        <f>(D38-E38)/E38</f>
        <v>-0.92032864434208883</v>
      </c>
      <c r="G38" s="43">
        <v>18</v>
      </c>
      <c r="H38" s="41">
        <v>1</v>
      </c>
      <c r="I38" s="41">
        <f>G38/H38</f>
        <v>18</v>
      </c>
      <c r="J38" s="41">
        <v>1</v>
      </c>
      <c r="K38" s="41">
        <v>18</v>
      </c>
      <c r="L38" s="43">
        <v>362498</v>
      </c>
      <c r="M38" s="43">
        <v>54308</v>
      </c>
      <c r="N38" s="39">
        <v>44708</v>
      </c>
      <c r="O38" s="38" t="s">
        <v>37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  <c r="AA38" s="7"/>
      <c r="AB38" s="34"/>
    </row>
    <row r="39" spans="1:28" ht="25.35" customHeight="1">
      <c r="A39" s="37">
        <v>23</v>
      </c>
      <c r="B39" s="66">
        <v>20</v>
      </c>
      <c r="C39" s="29" t="s">
        <v>66</v>
      </c>
      <c r="D39" s="43">
        <v>126</v>
      </c>
      <c r="E39" s="41">
        <v>237</v>
      </c>
      <c r="F39" s="47">
        <f>(D39-E39)/E39</f>
        <v>-0.46835443037974683</v>
      </c>
      <c r="G39" s="43">
        <v>18</v>
      </c>
      <c r="H39" s="41" t="s">
        <v>36</v>
      </c>
      <c r="I39" s="41" t="s">
        <v>36</v>
      </c>
      <c r="J39" s="41">
        <v>1</v>
      </c>
      <c r="K39" s="41" t="s">
        <v>36</v>
      </c>
      <c r="L39" s="43" t="s">
        <v>722</v>
      </c>
      <c r="M39" s="43">
        <v>3283</v>
      </c>
      <c r="N39" s="39">
        <v>44603</v>
      </c>
      <c r="O39" s="38" t="s">
        <v>65</v>
      </c>
      <c r="P39" s="87"/>
      <c r="Q39" s="56"/>
      <c r="R39" s="34"/>
      <c r="S39" s="57"/>
      <c r="T39" s="57"/>
      <c r="U39" s="34"/>
      <c r="V39" s="34"/>
      <c r="W39" s="7"/>
      <c r="X39" s="34"/>
      <c r="Y39" s="58"/>
      <c r="Z39" s="58"/>
    </row>
    <row r="40" spans="1:28" ht="25.35" customHeight="1">
      <c r="A40" s="37">
        <v>24</v>
      </c>
      <c r="B40" s="66">
        <v>24</v>
      </c>
      <c r="C40" s="29" t="s">
        <v>565</v>
      </c>
      <c r="D40" s="43">
        <v>76</v>
      </c>
      <c r="E40" s="41">
        <v>81</v>
      </c>
      <c r="F40" s="47">
        <f>(D40-E40)/E40</f>
        <v>-6.1728395061728392E-2</v>
      </c>
      <c r="G40" s="43">
        <v>12</v>
      </c>
      <c r="H40" s="41">
        <v>1</v>
      </c>
      <c r="I40" s="41">
        <f>G40/H40</f>
        <v>12</v>
      </c>
      <c r="J40" s="41">
        <v>1</v>
      </c>
      <c r="K40" s="41" t="s">
        <v>36</v>
      </c>
      <c r="L40" s="43">
        <v>27452.68</v>
      </c>
      <c r="M40" s="43">
        <v>4760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659</v>
      </c>
      <c r="D41" s="43">
        <v>29.4</v>
      </c>
      <c r="E41" s="41" t="s">
        <v>36</v>
      </c>
      <c r="F41" s="41" t="s">
        <v>36</v>
      </c>
      <c r="G41" s="43">
        <v>6</v>
      </c>
      <c r="H41" s="41">
        <v>2</v>
      </c>
      <c r="I41" s="41">
        <f>G41/H41</f>
        <v>3</v>
      </c>
      <c r="J41" s="41">
        <v>1</v>
      </c>
      <c r="K41" s="41" t="s">
        <v>36</v>
      </c>
      <c r="L41" s="43">
        <v>15238.6</v>
      </c>
      <c r="M41" s="43">
        <v>3403</v>
      </c>
      <c r="N41" s="39">
        <v>44778</v>
      </c>
      <c r="O41" s="38" t="s">
        <v>660</v>
      </c>
      <c r="P41" s="87"/>
      <c r="Q41" s="56"/>
      <c r="R41" s="34"/>
      <c r="S41" s="57"/>
      <c r="T41" s="57"/>
      <c r="U41" s="34"/>
      <c r="V41" s="34"/>
      <c r="W41" s="7"/>
      <c r="X41" s="34"/>
      <c r="Y41" s="58"/>
      <c r="Z41" s="58"/>
    </row>
    <row r="42" spans="1:28" ht="25.35" customHeight="1">
      <c r="A42" s="37">
        <v>26</v>
      </c>
      <c r="B42" s="68">
        <v>26</v>
      </c>
      <c r="C42" s="29" t="s">
        <v>647</v>
      </c>
      <c r="D42" s="43">
        <v>24</v>
      </c>
      <c r="E42" s="41">
        <v>30</v>
      </c>
      <c r="F42" s="47">
        <f>(D42-E42)/E42</f>
        <v>-0.2</v>
      </c>
      <c r="G42" s="43">
        <v>6</v>
      </c>
      <c r="H42" s="41" t="s">
        <v>36</v>
      </c>
      <c r="I42" s="41" t="s">
        <v>36</v>
      </c>
      <c r="J42" s="41">
        <v>1</v>
      </c>
      <c r="K42" s="41" t="s">
        <v>36</v>
      </c>
      <c r="L42" s="43" t="s">
        <v>726</v>
      </c>
      <c r="M42" s="43">
        <v>1641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34"/>
      <c r="X42" s="7"/>
      <c r="Y42" s="58"/>
      <c r="Z42" s="58"/>
      <c r="AA42" s="7"/>
      <c r="AB42" s="34"/>
    </row>
    <row r="43" spans="1:28" ht="25.35" customHeight="1">
      <c r="A43" s="14"/>
      <c r="B43" s="14"/>
      <c r="C43" s="28" t="s">
        <v>174</v>
      </c>
      <c r="D43" s="36">
        <f>SUM(D35:D42)</f>
        <v>235333.03</v>
      </c>
      <c r="E43" s="36">
        <v>282255.05</v>
      </c>
      <c r="F43" s="67">
        <f>(D43-E43)/E43</f>
        <v>-0.16623978915523385</v>
      </c>
      <c r="G43" s="36">
        <f t="shared" ref="G43" si="5">SUM(G35:G42)</f>
        <v>35628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438</v>
      </c>
      <c r="E6" s="4" t="s">
        <v>443</v>
      </c>
      <c r="F6" s="180"/>
      <c r="G6" s="4" t="s">
        <v>438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439</v>
      </c>
      <c r="E10" s="79" t="s">
        <v>444</v>
      </c>
      <c r="F10" s="180"/>
      <c r="G10" s="79" t="s">
        <v>439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443</v>
      </c>
      <c r="E6" s="4" t="s">
        <v>449</v>
      </c>
      <c r="F6" s="180"/>
      <c r="G6" s="4" t="s">
        <v>443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444</v>
      </c>
      <c r="E10" s="79" t="s">
        <v>450</v>
      </c>
      <c r="F10" s="180"/>
      <c r="G10" s="79" t="s">
        <v>444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449</v>
      </c>
      <c r="E6" s="4" t="s">
        <v>455</v>
      </c>
      <c r="F6" s="180"/>
      <c r="G6" s="4" t="s">
        <v>449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450</v>
      </c>
      <c r="E10" s="79" t="s">
        <v>456</v>
      </c>
      <c r="F10" s="180"/>
      <c r="G10" s="79" t="s">
        <v>450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455</v>
      </c>
      <c r="E6" s="4" t="s">
        <v>467</v>
      </c>
      <c r="F6" s="180"/>
      <c r="G6" s="4" t="s">
        <v>455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456</v>
      </c>
      <c r="E10" s="79" t="s">
        <v>468</v>
      </c>
      <c r="F10" s="180"/>
      <c r="G10" s="79" t="s">
        <v>456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467</v>
      </c>
      <c r="E6" s="4" t="s">
        <v>477</v>
      </c>
      <c r="F6" s="180"/>
      <c r="G6" s="4" t="s">
        <v>467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</row>
    <row r="10" spans="1:26">
      <c r="A10" s="177"/>
      <c r="B10" s="177"/>
      <c r="C10" s="180"/>
      <c r="D10" s="79" t="s">
        <v>468</v>
      </c>
      <c r="E10" s="79" t="s">
        <v>478</v>
      </c>
      <c r="F10" s="180"/>
      <c r="G10" s="79" t="s">
        <v>468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477</v>
      </c>
      <c r="E6" s="4" t="s">
        <v>485</v>
      </c>
      <c r="F6" s="180"/>
      <c r="G6" s="4" t="s">
        <v>477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</row>
    <row r="10" spans="1:26">
      <c r="A10" s="177"/>
      <c r="B10" s="177"/>
      <c r="C10" s="180"/>
      <c r="D10" s="79" t="s">
        <v>478</v>
      </c>
      <c r="E10" s="79" t="s">
        <v>486</v>
      </c>
      <c r="F10" s="180"/>
      <c r="G10" s="79" t="s">
        <v>478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485</v>
      </c>
      <c r="E6" s="4" t="s">
        <v>499</v>
      </c>
      <c r="F6" s="180"/>
      <c r="G6" s="4" t="s">
        <v>485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5"/>
      <c r="Y9" s="34"/>
    </row>
    <row r="10" spans="1:26">
      <c r="A10" s="177"/>
      <c r="B10" s="177"/>
      <c r="C10" s="180"/>
      <c r="D10" s="79" t="s">
        <v>486</v>
      </c>
      <c r="E10" s="79" t="s">
        <v>500</v>
      </c>
      <c r="F10" s="180"/>
      <c r="G10" s="79" t="s">
        <v>486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5"/>
      <c r="Y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499</v>
      </c>
      <c r="E6" s="4" t="s">
        <v>505</v>
      </c>
      <c r="F6" s="180"/>
      <c r="G6" s="4" t="s">
        <v>499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Z9" s="35"/>
    </row>
    <row r="10" spans="1:26">
      <c r="A10" s="177"/>
      <c r="B10" s="177"/>
      <c r="C10" s="180"/>
      <c r="D10" s="79" t="s">
        <v>500</v>
      </c>
      <c r="E10" s="79" t="s">
        <v>506</v>
      </c>
      <c r="F10" s="180"/>
      <c r="G10" s="79" t="s">
        <v>500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Z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505</v>
      </c>
      <c r="E6" s="4" t="s">
        <v>513</v>
      </c>
      <c r="F6" s="180"/>
      <c r="G6" s="4" t="s">
        <v>505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4"/>
      <c r="X9" s="34"/>
      <c r="Y9" s="35"/>
    </row>
    <row r="10" spans="1:26">
      <c r="A10" s="177"/>
      <c r="B10" s="177"/>
      <c r="C10" s="180"/>
      <c r="D10" s="79" t="s">
        <v>506</v>
      </c>
      <c r="E10" s="79" t="s">
        <v>514</v>
      </c>
      <c r="F10" s="180"/>
      <c r="G10" s="79" t="s">
        <v>506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4"/>
      <c r="X10" s="34"/>
      <c r="Y10" s="35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6">
      <c r="A6" s="177"/>
      <c r="B6" s="177"/>
      <c r="C6" s="180"/>
      <c r="D6" s="4" t="s">
        <v>513</v>
      </c>
      <c r="E6" s="4" t="s">
        <v>521</v>
      </c>
      <c r="F6" s="180"/>
      <c r="G6" s="4" t="s">
        <v>513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7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R9" s="7"/>
      <c r="V9" s="35"/>
      <c r="W9" s="35"/>
      <c r="X9" s="34"/>
      <c r="Y9" s="34"/>
    </row>
    <row r="10" spans="1:26" ht="19.5">
      <c r="A10" s="177"/>
      <c r="B10" s="177"/>
      <c r="C10" s="180"/>
      <c r="D10" s="79" t="s">
        <v>514</v>
      </c>
      <c r="E10" s="79" t="s">
        <v>522</v>
      </c>
      <c r="F10" s="180"/>
      <c r="G10" s="79" t="s">
        <v>514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R10" s="7"/>
      <c r="V10" s="35"/>
      <c r="W10" s="35"/>
      <c r="X10" s="34"/>
      <c r="Y10" s="34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707</v>
      </c>
      <c r="E6" s="4" t="s">
        <v>699</v>
      </c>
      <c r="F6" s="180"/>
      <c r="G6" s="4" t="s">
        <v>707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52"/>
      <c r="E9" s="152"/>
      <c r="F9" s="179" t="s">
        <v>18</v>
      </c>
      <c r="G9" s="152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5"/>
      <c r="X9" s="26"/>
      <c r="Y9" s="34"/>
      <c r="Z9" s="34"/>
    </row>
    <row r="10" spans="1:28">
      <c r="A10" s="177"/>
      <c r="B10" s="177"/>
      <c r="C10" s="180"/>
      <c r="D10" s="153" t="s">
        <v>708</v>
      </c>
      <c r="E10" s="153" t="s">
        <v>700</v>
      </c>
      <c r="F10" s="180"/>
      <c r="G10" s="153" t="s">
        <v>708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5"/>
      <c r="Y10" s="34"/>
      <c r="Z10" s="34"/>
    </row>
    <row r="11" spans="1:28">
      <c r="A11" s="177"/>
      <c r="B11" s="177"/>
      <c r="C11" s="180"/>
      <c r="D11" s="153" t="s">
        <v>31</v>
      </c>
      <c r="E11" s="4" t="s">
        <v>31</v>
      </c>
      <c r="F11" s="180"/>
      <c r="G11" s="153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77"/>
      <c r="B12" s="178"/>
      <c r="C12" s="181"/>
      <c r="D12" s="154"/>
      <c r="E12" s="5" t="s">
        <v>16</v>
      </c>
      <c r="F12" s="181"/>
      <c r="G12" s="154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 t="s">
        <v>34</v>
      </c>
      <c r="C13" s="29" t="s">
        <v>712</v>
      </c>
      <c r="D13" s="43">
        <v>123037.14</v>
      </c>
      <c r="E13" s="41" t="s">
        <v>36</v>
      </c>
      <c r="F13" s="41" t="s">
        <v>36</v>
      </c>
      <c r="G13" s="43">
        <v>16324</v>
      </c>
      <c r="H13" s="41">
        <v>205</v>
      </c>
      <c r="I13" s="41">
        <f>G13/H13</f>
        <v>79.629268292682923</v>
      </c>
      <c r="J13" s="41">
        <v>18</v>
      </c>
      <c r="K13" s="41">
        <v>1</v>
      </c>
      <c r="L13" s="43">
        <v>141580.51999999999</v>
      </c>
      <c r="M13" s="43">
        <v>18899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1</v>
      </c>
      <c r="C14" s="29" t="s">
        <v>680</v>
      </c>
      <c r="D14" s="43">
        <v>34986.949999999997</v>
      </c>
      <c r="E14" s="41">
        <v>49928.88</v>
      </c>
      <c r="F14" s="47">
        <f>(D14-E14)/E14</f>
        <v>-0.29926427350263018</v>
      </c>
      <c r="G14" s="43">
        <v>5003</v>
      </c>
      <c r="H14" s="41">
        <v>87</v>
      </c>
      <c r="I14" s="41">
        <f>G14/H14</f>
        <v>57.505747126436781</v>
      </c>
      <c r="J14" s="41">
        <v>13</v>
      </c>
      <c r="K14" s="41">
        <v>5</v>
      </c>
      <c r="L14" s="43">
        <v>487679.93</v>
      </c>
      <c r="M14" s="43">
        <v>73088</v>
      </c>
      <c r="N14" s="39">
        <v>44792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713</v>
      </c>
      <c r="D15" s="43">
        <v>33414</v>
      </c>
      <c r="E15" s="41" t="s">
        <v>36</v>
      </c>
      <c r="F15" s="41" t="s">
        <v>36</v>
      </c>
      <c r="G15" s="43">
        <v>6657</v>
      </c>
      <c r="H15" s="41" t="s">
        <v>36</v>
      </c>
      <c r="I15" s="41" t="s">
        <v>36</v>
      </c>
      <c r="J15" s="41">
        <v>19</v>
      </c>
      <c r="K15" s="41">
        <v>1</v>
      </c>
      <c r="L15" s="43">
        <v>38161</v>
      </c>
      <c r="M15" s="43">
        <v>7563</v>
      </c>
      <c r="N15" s="39">
        <v>44820</v>
      </c>
      <c r="O15" s="38" t="s">
        <v>65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711</v>
      </c>
      <c r="D16" s="43">
        <v>29862.46</v>
      </c>
      <c r="E16" s="41" t="s">
        <v>36</v>
      </c>
      <c r="F16" s="41" t="s">
        <v>36</v>
      </c>
      <c r="G16" s="43">
        <v>4341</v>
      </c>
      <c r="H16" s="41">
        <v>130</v>
      </c>
      <c r="I16" s="41">
        <f>G16/H16</f>
        <v>33.392307692307689</v>
      </c>
      <c r="J16" s="41">
        <v>16</v>
      </c>
      <c r="K16" s="41">
        <v>1</v>
      </c>
      <c r="L16" s="43">
        <v>38022</v>
      </c>
      <c r="M16" s="43">
        <v>5476</v>
      </c>
      <c r="N16" s="39">
        <v>44820</v>
      </c>
      <c r="O16" s="38" t="s">
        <v>43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632</v>
      </c>
      <c r="D17" s="43">
        <v>11799.49</v>
      </c>
      <c r="E17" s="41">
        <v>16114.48</v>
      </c>
      <c r="F17" s="47">
        <f t="shared" ref="F17:F23" si="0">(D17-E17)/E17</f>
        <v>-0.267770973683296</v>
      </c>
      <c r="G17" s="43">
        <v>2123</v>
      </c>
      <c r="H17" s="41">
        <v>66</v>
      </c>
      <c r="I17" s="41">
        <f>G17/H17</f>
        <v>32.166666666666664</v>
      </c>
      <c r="J17" s="41">
        <v>14</v>
      </c>
      <c r="K17" s="41">
        <v>12</v>
      </c>
      <c r="L17" s="43">
        <v>1303739</v>
      </c>
      <c r="M17" s="43">
        <v>241846</v>
      </c>
      <c r="N17" s="39">
        <v>44743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>
        <v>2</v>
      </c>
      <c r="C18" s="29" t="s">
        <v>654</v>
      </c>
      <c r="D18" s="43">
        <v>11614.63</v>
      </c>
      <c r="E18" s="41">
        <v>18146.259999999998</v>
      </c>
      <c r="F18" s="47">
        <f t="shared" si="0"/>
        <v>-0.35994359168225298</v>
      </c>
      <c r="G18" s="43">
        <v>2205</v>
      </c>
      <c r="H18" s="41">
        <v>55</v>
      </c>
      <c r="I18" s="41">
        <f>G18/H18</f>
        <v>40.090909090909093</v>
      </c>
      <c r="J18" s="41">
        <v>8</v>
      </c>
      <c r="K18" s="41">
        <v>8</v>
      </c>
      <c r="L18" s="43">
        <v>244037.47</v>
      </c>
      <c r="M18" s="43">
        <v>53005</v>
      </c>
      <c r="N18" s="39">
        <v>44771</v>
      </c>
      <c r="O18" s="38" t="s">
        <v>45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704</v>
      </c>
      <c r="D19" s="43">
        <v>9514.23</v>
      </c>
      <c r="E19" s="41">
        <v>13906.67</v>
      </c>
      <c r="F19" s="47">
        <f t="shared" si="0"/>
        <v>-0.31585131451310777</v>
      </c>
      <c r="G19" s="43">
        <v>1409</v>
      </c>
      <c r="H19" s="41">
        <v>52</v>
      </c>
      <c r="I19" s="41">
        <f>G19/H19</f>
        <v>27.096153846153847</v>
      </c>
      <c r="J19" s="41">
        <v>15</v>
      </c>
      <c r="K19" s="41">
        <v>2</v>
      </c>
      <c r="L19" s="43">
        <v>30018.74</v>
      </c>
      <c r="M19" s="43">
        <v>4714</v>
      </c>
      <c r="N19" s="39">
        <v>44813</v>
      </c>
      <c r="O19" s="38" t="s">
        <v>68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4" customHeight="1">
      <c r="A20" s="37">
        <v>8</v>
      </c>
      <c r="B20" s="37">
        <v>4</v>
      </c>
      <c r="C20" s="29" t="s">
        <v>694</v>
      </c>
      <c r="D20" s="43">
        <v>7919</v>
      </c>
      <c r="E20" s="41">
        <v>14867</v>
      </c>
      <c r="F20" s="47">
        <f t="shared" si="0"/>
        <v>-0.46734378152956213</v>
      </c>
      <c r="G20" s="43">
        <v>1138</v>
      </c>
      <c r="H20" s="41" t="s">
        <v>36</v>
      </c>
      <c r="I20" s="41" t="s">
        <v>36</v>
      </c>
      <c r="J20" s="41">
        <v>9</v>
      </c>
      <c r="K20" s="41">
        <v>3</v>
      </c>
      <c r="L20" s="43">
        <v>80659</v>
      </c>
      <c r="M20" s="43">
        <v>11586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1">
      <c r="A21" s="37">
        <v>9</v>
      </c>
      <c r="B21" s="37">
        <v>6</v>
      </c>
      <c r="C21" s="29" t="s">
        <v>705</v>
      </c>
      <c r="D21" s="43">
        <v>6642</v>
      </c>
      <c r="E21" s="41">
        <v>10107</v>
      </c>
      <c r="F21" s="47">
        <f t="shared" si="0"/>
        <v>-0.34283170080142478</v>
      </c>
      <c r="G21" s="43">
        <v>948</v>
      </c>
      <c r="H21" s="41" t="s">
        <v>36</v>
      </c>
      <c r="I21" s="41" t="s">
        <v>36</v>
      </c>
      <c r="J21" s="41">
        <v>8</v>
      </c>
      <c r="K21" s="41">
        <v>2</v>
      </c>
      <c r="L21" s="43">
        <v>22312</v>
      </c>
      <c r="M21" s="43">
        <v>3302</v>
      </c>
      <c r="N21" s="39">
        <v>44813</v>
      </c>
      <c r="O21" s="38" t="s">
        <v>65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658</v>
      </c>
      <c r="D22" s="43">
        <v>5813.07</v>
      </c>
      <c r="E22" s="41">
        <v>7702.82</v>
      </c>
      <c r="F22" s="47">
        <f t="shared" si="0"/>
        <v>-0.24533222897588158</v>
      </c>
      <c r="G22" s="43">
        <v>829</v>
      </c>
      <c r="H22" s="41">
        <v>22</v>
      </c>
      <c r="I22" s="41">
        <f>G22/H22</f>
        <v>37.68181818181818</v>
      </c>
      <c r="J22" s="41">
        <v>6</v>
      </c>
      <c r="K22" s="41">
        <v>7</v>
      </c>
      <c r="L22" s="43">
        <v>165369.22</v>
      </c>
      <c r="M22" s="43">
        <v>24373</v>
      </c>
      <c r="N22" s="39">
        <v>44778</v>
      </c>
      <c r="O22" s="38" t="s">
        <v>39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274602.97000000003</v>
      </c>
      <c r="E23" s="36">
        <v>142817.87</v>
      </c>
      <c r="F23" s="67">
        <f t="shared" si="0"/>
        <v>0.92274937303014004</v>
      </c>
      <c r="G23" s="36">
        <f t="shared" ref="G23" si="1">SUM(G13:G22)</f>
        <v>40977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>
        <v>12</v>
      </c>
      <c r="C25" s="29" t="s">
        <v>597</v>
      </c>
      <c r="D25" s="43">
        <v>1686.93</v>
      </c>
      <c r="E25" s="41">
        <v>2669.82</v>
      </c>
      <c r="F25" s="47">
        <f t="shared" ref="F25:F33" si="2">(D25-E25)/E25</f>
        <v>-0.36814841449985392</v>
      </c>
      <c r="G25" s="43">
        <v>236</v>
      </c>
      <c r="H25" s="41">
        <v>7</v>
      </c>
      <c r="I25" s="41">
        <f t="shared" ref="I25:I30" si="3">G25/H25</f>
        <v>33.714285714285715</v>
      </c>
      <c r="J25" s="41">
        <v>3</v>
      </c>
      <c r="K25" s="41">
        <v>17</v>
      </c>
      <c r="L25" s="43">
        <v>361761</v>
      </c>
      <c r="M25" s="43">
        <v>54181</v>
      </c>
      <c r="N25" s="39">
        <v>44708</v>
      </c>
      <c r="O25" s="38" t="s">
        <v>37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16</v>
      </c>
      <c r="C26" s="29" t="s">
        <v>626</v>
      </c>
      <c r="D26" s="43">
        <v>1275.8</v>
      </c>
      <c r="E26" s="41">
        <v>1263.8900000000001</v>
      </c>
      <c r="F26" s="47">
        <f t="shared" si="2"/>
        <v>9.4232884190869875E-3</v>
      </c>
      <c r="G26" s="43">
        <v>195</v>
      </c>
      <c r="H26" s="41">
        <v>5</v>
      </c>
      <c r="I26" s="41">
        <f t="shared" si="3"/>
        <v>39</v>
      </c>
      <c r="J26" s="41">
        <v>3</v>
      </c>
      <c r="K26" s="41">
        <v>13</v>
      </c>
      <c r="L26" s="43">
        <v>248103.03</v>
      </c>
      <c r="M26" s="43">
        <v>38487</v>
      </c>
      <c r="N26" s="39">
        <v>44736</v>
      </c>
      <c r="O26" s="38" t="s">
        <v>45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21</v>
      </c>
      <c r="C27" s="29" t="s">
        <v>682</v>
      </c>
      <c r="D27" s="43">
        <v>1037.97</v>
      </c>
      <c r="E27" s="41">
        <v>963.59</v>
      </c>
      <c r="F27" s="47">
        <f t="shared" si="2"/>
        <v>7.7190506335682182E-2</v>
      </c>
      <c r="G27" s="43">
        <v>169</v>
      </c>
      <c r="H27" s="41">
        <v>3</v>
      </c>
      <c r="I27" s="41">
        <f t="shared" si="3"/>
        <v>56.333333333333336</v>
      </c>
      <c r="J27" s="41">
        <v>1</v>
      </c>
      <c r="K27" s="41">
        <v>5</v>
      </c>
      <c r="L27" s="43">
        <v>21795</v>
      </c>
      <c r="M27" s="43">
        <v>3704</v>
      </c>
      <c r="N27" s="39">
        <v>44792</v>
      </c>
      <c r="O27" s="38" t="s">
        <v>50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13</v>
      </c>
      <c r="C28" s="29" t="s">
        <v>683</v>
      </c>
      <c r="D28" s="43">
        <v>793.92</v>
      </c>
      <c r="E28" s="41">
        <v>2260.54</v>
      </c>
      <c r="F28" s="47">
        <f t="shared" si="2"/>
        <v>-0.64879188158581569</v>
      </c>
      <c r="G28" s="43">
        <v>171</v>
      </c>
      <c r="H28" s="41">
        <v>6</v>
      </c>
      <c r="I28" s="41">
        <f t="shared" si="3"/>
        <v>28.5</v>
      </c>
      <c r="J28" s="41">
        <v>3</v>
      </c>
      <c r="K28" s="41">
        <v>4</v>
      </c>
      <c r="L28" s="43">
        <v>11077.88</v>
      </c>
      <c r="M28" s="43">
        <v>2624</v>
      </c>
      <c r="N28" s="39">
        <v>44799</v>
      </c>
      <c r="O28" s="38" t="s">
        <v>81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681</v>
      </c>
      <c r="D29" s="43">
        <v>659.39</v>
      </c>
      <c r="E29" s="41">
        <v>3689.2</v>
      </c>
      <c r="F29" s="47">
        <f t="shared" si="2"/>
        <v>-0.82126477285048249</v>
      </c>
      <c r="G29" s="43">
        <v>150</v>
      </c>
      <c r="H29" s="41">
        <v>15</v>
      </c>
      <c r="I29" s="41">
        <f t="shared" si="3"/>
        <v>10</v>
      </c>
      <c r="J29" s="41">
        <v>8</v>
      </c>
      <c r="K29" s="41">
        <v>5</v>
      </c>
      <c r="L29" s="43">
        <v>32119.18</v>
      </c>
      <c r="M29" s="43">
        <v>7414</v>
      </c>
      <c r="N29" s="39">
        <v>44792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37">
        <v>8</v>
      </c>
      <c r="C30" s="29" t="s">
        <v>684</v>
      </c>
      <c r="D30" s="43">
        <v>431.33</v>
      </c>
      <c r="E30" s="41">
        <v>4675.5600000000004</v>
      </c>
      <c r="F30" s="47">
        <f t="shared" si="2"/>
        <v>-0.90774794890879384</v>
      </c>
      <c r="G30" s="43">
        <v>58</v>
      </c>
      <c r="H30" s="41">
        <v>1</v>
      </c>
      <c r="I30" s="41">
        <f t="shared" si="3"/>
        <v>58</v>
      </c>
      <c r="J30" s="41">
        <v>1</v>
      </c>
      <c r="K30" s="41">
        <v>4</v>
      </c>
      <c r="L30" s="43">
        <v>46308.39</v>
      </c>
      <c r="M30" s="43">
        <v>7361</v>
      </c>
      <c r="N30" s="39">
        <v>44799</v>
      </c>
      <c r="O30" s="38" t="s">
        <v>39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35" customHeight="1">
      <c r="A31" s="37">
        <v>17</v>
      </c>
      <c r="B31" s="37">
        <v>19</v>
      </c>
      <c r="C31" s="29" t="s">
        <v>693</v>
      </c>
      <c r="D31" s="43">
        <v>414</v>
      </c>
      <c r="E31" s="41">
        <v>1196</v>
      </c>
      <c r="F31" s="47">
        <f t="shared" si="2"/>
        <v>-0.65384615384615385</v>
      </c>
      <c r="G31" s="43">
        <v>74</v>
      </c>
      <c r="H31" s="41" t="s">
        <v>36</v>
      </c>
      <c r="I31" s="41" t="s">
        <v>36</v>
      </c>
      <c r="J31" s="41">
        <v>4</v>
      </c>
      <c r="K31" s="41">
        <v>3</v>
      </c>
      <c r="L31" s="43">
        <v>9891</v>
      </c>
      <c r="M31" s="43">
        <v>1821</v>
      </c>
      <c r="N31" s="39">
        <v>44806</v>
      </c>
      <c r="O31" s="38" t="s">
        <v>65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11</v>
      </c>
      <c r="C32" s="29" t="s">
        <v>703</v>
      </c>
      <c r="D32" s="43">
        <v>366.05</v>
      </c>
      <c r="E32" s="41">
        <v>3131.32</v>
      </c>
      <c r="F32" s="47">
        <f t="shared" si="2"/>
        <v>-0.88310041771521275</v>
      </c>
      <c r="G32" s="43">
        <v>55</v>
      </c>
      <c r="H32" s="41">
        <v>10</v>
      </c>
      <c r="I32" s="41">
        <f>G32/H32</f>
        <v>5.5</v>
      </c>
      <c r="J32" s="41">
        <v>4</v>
      </c>
      <c r="K32" s="41">
        <v>2</v>
      </c>
      <c r="L32" s="43">
        <v>5151</v>
      </c>
      <c r="M32" s="43">
        <v>781</v>
      </c>
      <c r="N32" s="39">
        <v>44813</v>
      </c>
      <c r="O32" s="38" t="s">
        <v>50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35" customHeight="1">
      <c r="A33" s="37">
        <v>19</v>
      </c>
      <c r="B33" s="37">
        <v>14</v>
      </c>
      <c r="C33" s="29" t="s">
        <v>671</v>
      </c>
      <c r="D33" s="43">
        <v>250.34</v>
      </c>
      <c r="E33" s="41">
        <v>2064.8000000000002</v>
      </c>
      <c r="F33" s="47">
        <f t="shared" si="2"/>
        <v>-0.87875823324292912</v>
      </c>
      <c r="G33" s="43">
        <v>48</v>
      </c>
      <c r="H33" s="41">
        <v>7</v>
      </c>
      <c r="I33" s="41">
        <f>G33/H33</f>
        <v>6.8571428571428568</v>
      </c>
      <c r="J33" s="41">
        <v>2</v>
      </c>
      <c r="K33" s="41">
        <v>6</v>
      </c>
      <c r="L33" s="43">
        <v>28238</v>
      </c>
      <c r="M33" s="43">
        <v>6452</v>
      </c>
      <c r="N33" s="39">
        <v>44785</v>
      </c>
      <c r="O33" s="38" t="s">
        <v>50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35" customHeight="1">
      <c r="A34" s="37">
        <v>20</v>
      </c>
      <c r="B34" s="66">
        <v>26</v>
      </c>
      <c r="C34" s="29" t="s">
        <v>66</v>
      </c>
      <c r="D34" s="43">
        <v>237</v>
      </c>
      <c r="E34" s="41">
        <v>171</v>
      </c>
      <c r="F34" s="47">
        <f>(D34-E34)/E34</f>
        <v>0.38596491228070173</v>
      </c>
      <c r="G34" s="43">
        <v>35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19563</v>
      </c>
      <c r="M34" s="43">
        <v>3265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281755.7</v>
      </c>
      <c r="E35" s="36">
        <f t="shared" ref="E35:G35" si="4">SUM(E23:E34)</f>
        <v>164903.59000000003</v>
      </c>
      <c r="F35" s="67">
        <f>(D35-E35)/E35</f>
        <v>0.70860864824107206</v>
      </c>
      <c r="G35" s="36">
        <f t="shared" si="4"/>
        <v>42168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35" customHeight="1">
      <c r="A37" s="37">
        <v>21</v>
      </c>
      <c r="B37" s="66">
        <v>28</v>
      </c>
      <c r="C37" s="29" t="s">
        <v>653</v>
      </c>
      <c r="D37" s="43">
        <v>133</v>
      </c>
      <c r="E37" s="41">
        <v>105</v>
      </c>
      <c r="F37" s="47">
        <f t="shared" ref="F37:F43" si="5">(D37-E37)/E37</f>
        <v>0.26666666666666666</v>
      </c>
      <c r="G37" s="43">
        <v>23</v>
      </c>
      <c r="H37" s="41">
        <v>2</v>
      </c>
      <c r="I37" s="41">
        <f>G37/H37</f>
        <v>11.5</v>
      </c>
      <c r="J37" s="41">
        <v>2</v>
      </c>
      <c r="K37" s="41">
        <v>5</v>
      </c>
      <c r="L37" s="43">
        <v>5787.66</v>
      </c>
      <c r="M37" s="43">
        <v>1023</v>
      </c>
      <c r="N37" s="39">
        <v>44771</v>
      </c>
      <c r="O37" s="38" t="s">
        <v>68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61">
        <v>15</v>
      </c>
      <c r="C38" s="29" t="s">
        <v>692</v>
      </c>
      <c r="D38" s="43">
        <v>115.35</v>
      </c>
      <c r="E38" s="41">
        <v>1294.46</v>
      </c>
      <c r="F38" s="47">
        <f t="shared" si="5"/>
        <v>-0.91088948287316729</v>
      </c>
      <c r="G38" s="43">
        <v>19</v>
      </c>
      <c r="H38" s="41">
        <v>2</v>
      </c>
      <c r="I38" s="41">
        <f>G38/H38</f>
        <v>9.5</v>
      </c>
      <c r="J38" s="41">
        <v>1</v>
      </c>
      <c r="K38" s="41">
        <v>4</v>
      </c>
      <c r="L38" s="43">
        <v>34217.629999999997</v>
      </c>
      <c r="M38" s="43">
        <v>5160</v>
      </c>
      <c r="N38" s="39">
        <v>44799</v>
      </c>
      <c r="O38" s="38" t="s">
        <v>39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35" customHeight="1">
      <c r="A39" s="37">
        <v>23</v>
      </c>
      <c r="B39" s="37">
        <v>22</v>
      </c>
      <c r="C39" s="29" t="s">
        <v>670</v>
      </c>
      <c r="D39" s="43">
        <v>100</v>
      </c>
      <c r="E39" s="41">
        <v>733.8</v>
      </c>
      <c r="F39" s="47">
        <f t="shared" si="5"/>
        <v>-0.8637230853093486</v>
      </c>
      <c r="G39" s="43">
        <v>20</v>
      </c>
      <c r="H39" s="41">
        <v>1</v>
      </c>
      <c r="I39" s="41">
        <f>G39/H39</f>
        <v>20</v>
      </c>
      <c r="J39" s="41">
        <v>1</v>
      </c>
      <c r="K39" s="41">
        <v>6</v>
      </c>
      <c r="L39" s="43">
        <v>46188</v>
      </c>
      <c r="M39" s="43">
        <v>7200</v>
      </c>
      <c r="N39" s="39">
        <v>44785</v>
      </c>
      <c r="O39" s="38" t="s">
        <v>43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  <c r="AA39" s="7"/>
      <c r="AB39" s="34"/>
    </row>
    <row r="40" spans="1:29" ht="25.35" customHeight="1">
      <c r="A40" s="37">
        <v>24</v>
      </c>
      <c r="B40" s="66">
        <v>27</v>
      </c>
      <c r="C40" s="29" t="s">
        <v>565</v>
      </c>
      <c r="D40" s="43">
        <v>81</v>
      </c>
      <c r="E40" s="41">
        <v>122.5</v>
      </c>
      <c r="F40" s="47">
        <f t="shared" si="5"/>
        <v>-0.33877551020408164</v>
      </c>
      <c r="G40" s="43">
        <v>13</v>
      </c>
      <c r="H40" s="41">
        <v>1</v>
      </c>
      <c r="I40" s="41">
        <f>G40/H40</f>
        <v>13</v>
      </c>
      <c r="J40" s="41">
        <v>1</v>
      </c>
      <c r="K40" s="41" t="s">
        <v>36</v>
      </c>
      <c r="L40" s="43">
        <v>27301.18</v>
      </c>
      <c r="M40" s="43">
        <v>4726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35" customHeight="1">
      <c r="A41" s="37">
        <v>25</v>
      </c>
      <c r="B41" s="37">
        <v>29</v>
      </c>
      <c r="C41" s="29" t="s">
        <v>673</v>
      </c>
      <c r="D41" s="43">
        <v>40</v>
      </c>
      <c r="E41" s="43">
        <v>70</v>
      </c>
      <c r="F41" s="47">
        <f>(D41-E41)/E41</f>
        <v>-0.42857142857142855</v>
      </c>
      <c r="G41" s="43">
        <v>8</v>
      </c>
      <c r="H41" s="41">
        <v>3</v>
      </c>
      <c r="I41" s="41">
        <f>G41/H41</f>
        <v>2.6666666666666665</v>
      </c>
      <c r="J41" s="41">
        <v>1</v>
      </c>
      <c r="K41" s="41">
        <v>5</v>
      </c>
      <c r="L41" s="43">
        <v>5485.12</v>
      </c>
      <c r="M41" s="43">
        <v>1036</v>
      </c>
      <c r="N41" s="39">
        <v>44792</v>
      </c>
      <c r="O41" s="38" t="s">
        <v>674</v>
      </c>
      <c r="P41" s="35"/>
      <c r="Q41" s="56"/>
      <c r="R41" s="56"/>
      <c r="S41" s="87"/>
      <c r="T41" s="56"/>
      <c r="V41" s="57"/>
      <c r="W41" s="58"/>
      <c r="X41" s="58"/>
      <c r="Y41" s="26"/>
      <c r="Z41" s="57"/>
      <c r="AA41" s="7"/>
      <c r="AB41" s="34"/>
      <c r="AC41" s="34"/>
    </row>
    <row r="42" spans="1:29" ht="25.35" customHeight="1">
      <c r="A42" s="37">
        <v>26</v>
      </c>
      <c r="B42" s="68">
        <v>25</v>
      </c>
      <c r="C42" s="29" t="s">
        <v>647</v>
      </c>
      <c r="D42" s="43">
        <v>30</v>
      </c>
      <c r="E42" s="41">
        <v>284</v>
      </c>
      <c r="F42" s="47">
        <f t="shared" si="5"/>
        <v>-0.89436619718309862</v>
      </c>
      <c r="G42" s="43">
        <v>8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9093</v>
      </c>
      <c r="M42" s="43">
        <v>1634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35" customHeight="1">
      <c r="A43" s="14"/>
      <c r="B43" s="14"/>
      <c r="C43" s="28" t="s">
        <v>174</v>
      </c>
      <c r="D43" s="36">
        <f>SUM(D35:D42)</f>
        <v>282255.05</v>
      </c>
      <c r="E43" s="36">
        <v>163371.27000000002</v>
      </c>
      <c r="F43" s="67">
        <f t="shared" si="5"/>
        <v>0.7276908602106108</v>
      </c>
      <c r="G43" s="36">
        <f>SUM(G35:G42)</f>
        <v>42259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77"/>
      <c r="B6" s="177"/>
      <c r="C6" s="180"/>
      <c r="D6" s="4" t="s">
        <v>521</v>
      </c>
      <c r="E6" s="4" t="s">
        <v>529</v>
      </c>
      <c r="F6" s="180"/>
      <c r="G6" s="4" t="s">
        <v>521</v>
      </c>
      <c r="H6" s="180"/>
      <c r="I6" s="180"/>
      <c r="J6" s="180"/>
      <c r="K6" s="180"/>
      <c r="L6" s="180"/>
      <c r="M6" s="180"/>
      <c r="N6" s="180"/>
      <c r="O6" s="180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76"/>
      <c r="B9" s="176"/>
      <c r="C9" s="179" t="s">
        <v>17</v>
      </c>
      <c r="D9" s="78"/>
      <c r="E9" s="78"/>
      <c r="F9" s="179" t="s">
        <v>18</v>
      </c>
      <c r="G9" s="78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77"/>
      <c r="B10" s="177"/>
      <c r="C10" s="180"/>
      <c r="D10" s="79" t="s">
        <v>522</v>
      </c>
      <c r="E10" s="79" t="s">
        <v>530</v>
      </c>
      <c r="F10" s="180"/>
      <c r="G10" s="79" t="s">
        <v>522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77"/>
      <c r="B11" s="177"/>
      <c r="C11" s="180"/>
      <c r="D11" s="79" t="s">
        <v>31</v>
      </c>
      <c r="E11" s="4" t="s">
        <v>31</v>
      </c>
      <c r="F11" s="180"/>
      <c r="G11" s="79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77"/>
      <c r="B12" s="178"/>
      <c r="C12" s="181"/>
      <c r="D12" s="80"/>
      <c r="E12" s="5" t="s">
        <v>16</v>
      </c>
      <c r="F12" s="181"/>
      <c r="G12" s="80" t="s">
        <v>29</v>
      </c>
      <c r="H12" s="25"/>
      <c r="I12" s="181"/>
      <c r="J12" s="25"/>
      <c r="K12" s="25"/>
      <c r="L12" s="25"/>
      <c r="M12" s="25"/>
      <c r="N12" s="25"/>
      <c r="O12" s="181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6"/>
      <c r="B5" s="176"/>
      <c r="C5" s="179" t="s">
        <v>2</v>
      </c>
      <c r="D5" s="3"/>
      <c r="E5" s="3"/>
      <c r="F5" s="179" t="s">
        <v>3</v>
      </c>
      <c r="G5" s="3"/>
      <c r="H5" s="179" t="s">
        <v>4</v>
      </c>
      <c r="I5" s="179" t="s">
        <v>5</v>
      </c>
      <c r="J5" s="179" t="s">
        <v>6</v>
      </c>
      <c r="K5" s="179" t="s">
        <v>7</v>
      </c>
      <c r="L5" s="179" t="s">
        <v>8</v>
      </c>
      <c r="M5" s="179" t="s">
        <v>9</v>
      </c>
      <c r="N5" s="179" t="s">
        <v>10</v>
      </c>
      <c r="O5" s="179" t="s">
        <v>11</v>
      </c>
    </row>
    <row r="6" spans="1:28">
      <c r="A6" s="177"/>
      <c r="B6" s="177"/>
      <c r="C6" s="180"/>
      <c r="D6" s="4" t="s">
        <v>699</v>
      </c>
      <c r="E6" s="4" t="s">
        <v>695</v>
      </c>
      <c r="F6" s="180"/>
      <c r="G6" s="4" t="s">
        <v>699</v>
      </c>
      <c r="H6" s="180"/>
      <c r="I6" s="180"/>
      <c r="J6" s="180"/>
      <c r="K6" s="180"/>
      <c r="L6" s="180"/>
      <c r="M6" s="180"/>
      <c r="N6" s="180"/>
      <c r="O6" s="180"/>
    </row>
    <row r="7" spans="1:28">
      <c r="A7" s="177"/>
      <c r="B7" s="177"/>
      <c r="C7" s="180"/>
      <c r="D7" s="4" t="s">
        <v>14</v>
      </c>
      <c r="E7" s="4" t="s">
        <v>14</v>
      </c>
      <c r="F7" s="180"/>
      <c r="G7" s="4" t="s">
        <v>15</v>
      </c>
      <c r="H7" s="180"/>
      <c r="I7" s="180"/>
      <c r="J7" s="180"/>
      <c r="K7" s="180"/>
      <c r="L7" s="180"/>
      <c r="M7" s="180"/>
      <c r="N7" s="180"/>
      <c r="O7" s="180"/>
    </row>
    <row r="8" spans="1:28" ht="18" customHeight="1" thickBot="1">
      <c r="A8" s="178"/>
      <c r="B8" s="178"/>
      <c r="C8" s="181"/>
      <c r="D8" s="5" t="s">
        <v>16</v>
      </c>
      <c r="E8" s="5" t="s">
        <v>16</v>
      </c>
      <c r="F8" s="181"/>
      <c r="G8" s="6"/>
      <c r="H8" s="181"/>
      <c r="I8" s="181"/>
      <c r="J8" s="181"/>
      <c r="K8" s="181"/>
      <c r="L8" s="181"/>
      <c r="M8" s="181"/>
      <c r="N8" s="181"/>
      <c r="O8" s="181"/>
    </row>
    <row r="9" spans="1:28" ht="15" customHeight="1">
      <c r="A9" s="176"/>
      <c r="B9" s="176"/>
      <c r="C9" s="179" t="s">
        <v>17</v>
      </c>
      <c r="D9" s="149"/>
      <c r="E9" s="149"/>
      <c r="F9" s="179" t="s">
        <v>18</v>
      </c>
      <c r="G9" s="149"/>
      <c r="H9" s="8" t="s">
        <v>19</v>
      </c>
      <c r="I9" s="17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9" t="s">
        <v>26</v>
      </c>
      <c r="S9" s="35"/>
      <c r="T9" s="34"/>
      <c r="U9" s="34"/>
      <c r="W9" s="35"/>
      <c r="X9" s="26"/>
      <c r="Y9" s="34"/>
      <c r="Z9" s="34"/>
    </row>
    <row r="10" spans="1:28">
      <c r="A10" s="177"/>
      <c r="B10" s="177"/>
      <c r="C10" s="180"/>
      <c r="D10" s="150" t="s">
        <v>700</v>
      </c>
      <c r="E10" s="150" t="s">
        <v>696</v>
      </c>
      <c r="F10" s="180"/>
      <c r="G10" s="150" t="s">
        <v>700</v>
      </c>
      <c r="H10" s="4" t="s">
        <v>29</v>
      </c>
      <c r="I10" s="18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80"/>
      <c r="S10" s="35"/>
      <c r="T10" s="34"/>
      <c r="U10" s="34"/>
      <c r="V10" s="34"/>
      <c r="W10" s="35"/>
      <c r="X10" s="35"/>
      <c r="Y10" s="34"/>
      <c r="Z10" s="34"/>
    </row>
    <row r="11" spans="1:28">
      <c r="A11" s="177"/>
      <c r="B11" s="177"/>
      <c r="C11" s="180"/>
      <c r="D11" s="150" t="s">
        <v>31</v>
      </c>
      <c r="E11" s="4" t="s">
        <v>31</v>
      </c>
      <c r="F11" s="180"/>
      <c r="G11" s="150" t="s">
        <v>32</v>
      </c>
      <c r="H11" s="6"/>
      <c r="I11" s="180"/>
      <c r="J11" s="6"/>
      <c r="K11" s="6"/>
      <c r="L11" s="10" t="s">
        <v>16</v>
      </c>
      <c r="M11" s="4" t="s">
        <v>29</v>
      </c>
      <c r="N11" s="6"/>
      <c r="O11" s="180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77"/>
      <c r="B12" s="178"/>
      <c r="C12" s="181"/>
      <c r="D12" s="151"/>
      <c r="E12" s="5" t="s">
        <v>16</v>
      </c>
      <c r="F12" s="181"/>
      <c r="G12" s="151" t="s">
        <v>29</v>
      </c>
      <c r="H12" s="25"/>
      <c r="I12" s="181"/>
      <c r="J12" s="25"/>
      <c r="K12" s="25"/>
      <c r="L12" s="25"/>
      <c r="M12" s="25"/>
      <c r="N12" s="25"/>
      <c r="O12" s="181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49928.88</v>
      </c>
      <c r="E13" s="41">
        <v>45678.87</v>
      </c>
      <c r="F13" s="47">
        <f>(D13-E13)/E13</f>
        <v>9.3041049395486242E-2</v>
      </c>
      <c r="G13" s="43">
        <v>6314</v>
      </c>
      <c r="H13" s="41">
        <v>115</v>
      </c>
      <c r="I13" s="41">
        <f>G13/H13</f>
        <v>54.904347826086955</v>
      </c>
      <c r="J13" s="41">
        <v>14</v>
      </c>
      <c r="K13" s="41">
        <v>4</v>
      </c>
      <c r="L13" s="43">
        <v>424144.44</v>
      </c>
      <c r="M13" s="43">
        <v>63634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4</v>
      </c>
      <c r="C14" s="29" t="s">
        <v>654</v>
      </c>
      <c r="D14" s="43">
        <v>18146.259999999998</v>
      </c>
      <c r="E14" s="41">
        <v>12595.16</v>
      </c>
      <c r="F14" s="47">
        <f>(D14-E14)/E14</f>
        <v>0.44073278942069799</v>
      </c>
      <c r="G14" s="43">
        <v>3494</v>
      </c>
      <c r="H14" s="41">
        <v>84</v>
      </c>
      <c r="I14" s="41">
        <f>G14/H14</f>
        <v>41.595238095238095</v>
      </c>
      <c r="J14" s="41">
        <v>13</v>
      </c>
      <c r="K14" s="41">
        <v>7</v>
      </c>
      <c r="L14" s="43">
        <v>230432.45</v>
      </c>
      <c r="M14" s="43">
        <v>50349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16114.48</v>
      </c>
      <c r="E15" s="41">
        <v>14123.67</v>
      </c>
      <c r="F15" s="47">
        <f>(D15-E15)/E15</f>
        <v>0.14095557316193308</v>
      </c>
      <c r="G15" s="43">
        <v>2878</v>
      </c>
      <c r="H15" s="41">
        <v>105</v>
      </c>
      <c r="I15" s="41">
        <f>G15/H15</f>
        <v>27.409523809523808</v>
      </c>
      <c r="J15" s="41">
        <v>15</v>
      </c>
      <c r="K15" s="41">
        <v>11</v>
      </c>
      <c r="L15" s="43">
        <v>1288589</v>
      </c>
      <c r="M15" s="43">
        <v>239054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694</v>
      </c>
      <c r="D16" s="43">
        <v>14867</v>
      </c>
      <c r="E16" s="41">
        <v>27581</v>
      </c>
      <c r="F16" s="47">
        <f>(D16-E16)/E16</f>
        <v>-0.46096950799463399</v>
      </c>
      <c r="G16" s="43">
        <v>2151</v>
      </c>
      <c r="H16" s="41" t="s">
        <v>36</v>
      </c>
      <c r="I16" s="41" t="s">
        <v>36</v>
      </c>
      <c r="J16" s="41">
        <v>12</v>
      </c>
      <c r="K16" s="41">
        <v>2</v>
      </c>
      <c r="L16" s="43">
        <v>65028</v>
      </c>
      <c r="M16" s="43">
        <v>9139</v>
      </c>
      <c r="N16" s="39">
        <v>44806</v>
      </c>
      <c r="O16" s="38" t="s">
        <v>65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4" customHeight="1">
      <c r="A17" s="37">
        <v>5</v>
      </c>
      <c r="B17" s="37" t="s">
        <v>34</v>
      </c>
      <c r="C17" s="29" t="s">
        <v>704</v>
      </c>
      <c r="D17" s="43">
        <v>13906.67</v>
      </c>
      <c r="E17" s="41" t="s">
        <v>36</v>
      </c>
      <c r="F17" s="41" t="s">
        <v>36</v>
      </c>
      <c r="G17" s="43">
        <v>2119</v>
      </c>
      <c r="H17" s="41">
        <v>106</v>
      </c>
      <c r="I17" s="41">
        <f>G17/H17</f>
        <v>19.990566037735849</v>
      </c>
      <c r="J17" s="41">
        <v>17</v>
      </c>
      <c r="K17" s="41">
        <v>1</v>
      </c>
      <c r="L17" s="43">
        <v>14394.67</v>
      </c>
      <c r="M17" s="43">
        <v>2209</v>
      </c>
      <c r="N17" s="39">
        <v>44813</v>
      </c>
      <c r="O17" s="38" t="s">
        <v>68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1">
      <c r="A18" s="37">
        <v>6</v>
      </c>
      <c r="B18" s="37" t="s">
        <v>34</v>
      </c>
      <c r="C18" s="29" t="s">
        <v>705</v>
      </c>
      <c r="D18" s="43">
        <v>10107</v>
      </c>
      <c r="E18" s="41" t="s">
        <v>36</v>
      </c>
      <c r="F18" s="41" t="s">
        <v>36</v>
      </c>
      <c r="G18" s="43">
        <v>1478</v>
      </c>
      <c r="H18" s="41" t="s">
        <v>36</v>
      </c>
      <c r="I18" s="41" t="s">
        <v>36</v>
      </c>
      <c r="J18" s="41">
        <v>13</v>
      </c>
      <c r="K18" s="41">
        <v>1</v>
      </c>
      <c r="L18" s="43">
        <v>10107</v>
      </c>
      <c r="M18" s="43">
        <v>1478</v>
      </c>
      <c r="N18" s="39">
        <v>44813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658</v>
      </c>
      <c r="D19" s="43">
        <v>7702.82</v>
      </c>
      <c r="E19" s="41">
        <v>6191.94</v>
      </c>
      <c r="F19" s="47">
        <f>(D19-E19)/E19</f>
        <v>0.24400753237272974</v>
      </c>
      <c r="G19" s="43">
        <v>1103</v>
      </c>
      <c r="H19" s="41">
        <v>30</v>
      </c>
      <c r="I19" s="41">
        <f>G19/H19</f>
        <v>36.766666666666666</v>
      </c>
      <c r="J19" s="41">
        <v>7</v>
      </c>
      <c r="K19" s="41">
        <v>6</v>
      </c>
      <c r="L19" s="43">
        <v>156329.51</v>
      </c>
      <c r="M19" s="43">
        <v>22940</v>
      </c>
      <c r="N19" s="39">
        <v>44778</v>
      </c>
      <c r="O19" s="38" t="s">
        <v>39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684</v>
      </c>
      <c r="D20" s="43">
        <v>4675.5600000000004</v>
      </c>
      <c r="E20" s="41">
        <v>7790.94</v>
      </c>
      <c r="F20" s="47">
        <f>(D20-E20)/E20</f>
        <v>-0.39987215920030178</v>
      </c>
      <c r="G20" s="43">
        <v>611</v>
      </c>
      <c r="H20" s="41">
        <v>28</v>
      </c>
      <c r="I20" s="41">
        <f>G20/H20</f>
        <v>21.821428571428573</v>
      </c>
      <c r="J20" s="41">
        <v>8</v>
      </c>
      <c r="K20" s="41">
        <v>3</v>
      </c>
      <c r="L20" s="43">
        <v>42921.24</v>
      </c>
      <c r="M20" s="43">
        <v>6859</v>
      </c>
      <c r="N20" s="39">
        <v>44799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9</v>
      </c>
      <c r="C21" s="29" t="s">
        <v>681</v>
      </c>
      <c r="D21" s="43">
        <v>3689.2</v>
      </c>
      <c r="E21" s="41">
        <v>2761.46</v>
      </c>
      <c r="F21" s="47">
        <f>(D21-E21)/E21</f>
        <v>0.3359599632078682</v>
      </c>
      <c r="G21" s="43">
        <v>773</v>
      </c>
      <c r="H21" s="41">
        <v>40</v>
      </c>
      <c r="I21" s="41">
        <f>G21/H21</f>
        <v>19.324999999999999</v>
      </c>
      <c r="J21" s="41">
        <v>11</v>
      </c>
      <c r="K21" s="41">
        <v>4</v>
      </c>
      <c r="L21" s="43">
        <v>31188.29</v>
      </c>
      <c r="M21" s="43">
        <v>7200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 t="s">
        <v>149</v>
      </c>
      <c r="C22" s="29" t="s">
        <v>706</v>
      </c>
      <c r="D22" s="43">
        <v>3680</v>
      </c>
      <c r="E22" s="41" t="s">
        <v>36</v>
      </c>
      <c r="F22" s="41" t="s">
        <v>36</v>
      </c>
      <c r="G22" s="43">
        <v>636</v>
      </c>
      <c r="H22" s="41" t="s">
        <v>36</v>
      </c>
      <c r="I22" s="41" t="s">
        <v>36</v>
      </c>
      <c r="J22" s="41">
        <v>7</v>
      </c>
      <c r="K22" s="41">
        <v>0</v>
      </c>
      <c r="L22" s="43">
        <v>3680</v>
      </c>
      <c r="M22" s="43">
        <v>636</v>
      </c>
      <c r="N22" s="39" t="s">
        <v>150</v>
      </c>
      <c r="O22" s="38" t="s">
        <v>65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142817.87</v>
      </c>
      <c r="E23" s="36">
        <v>126814.87000000001</v>
      </c>
      <c r="F23" s="67">
        <f t="shared" ref="F23" si="0">(D23-E23)/E23</f>
        <v>0.12619182592703823</v>
      </c>
      <c r="G23" s="36">
        <f>SUM(G13:G22)</f>
        <v>21557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 t="s">
        <v>34</v>
      </c>
      <c r="C25" s="29" t="s">
        <v>703</v>
      </c>
      <c r="D25" s="43">
        <v>3131.32</v>
      </c>
      <c r="E25" s="41" t="s">
        <v>36</v>
      </c>
      <c r="F25" s="41" t="s">
        <v>36</v>
      </c>
      <c r="G25" s="43">
        <v>470</v>
      </c>
      <c r="H25" s="41">
        <v>60</v>
      </c>
      <c r="I25" s="41">
        <f t="shared" ref="I25:I32" si="1">G25/H25</f>
        <v>7.833333333333333</v>
      </c>
      <c r="J25" s="41">
        <v>11</v>
      </c>
      <c r="K25" s="41">
        <v>1</v>
      </c>
      <c r="L25" s="43">
        <v>3131</v>
      </c>
      <c r="M25" s="43">
        <v>470</v>
      </c>
      <c r="N25" s="39">
        <v>44813</v>
      </c>
      <c r="O25" s="38" t="s">
        <v>50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13</v>
      </c>
      <c r="C26" s="29" t="s">
        <v>597</v>
      </c>
      <c r="D26" s="43">
        <v>2669.82</v>
      </c>
      <c r="E26" s="41">
        <v>1699.02</v>
      </c>
      <c r="F26" s="47">
        <f>(D26-E26)/E26</f>
        <v>0.57138821202811041</v>
      </c>
      <c r="G26" s="43">
        <v>395</v>
      </c>
      <c r="H26" s="41">
        <v>15</v>
      </c>
      <c r="I26" s="41">
        <f t="shared" si="1"/>
        <v>26.333333333333332</v>
      </c>
      <c r="J26" s="41">
        <v>3</v>
      </c>
      <c r="K26" s="41">
        <v>16</v>
      </c>
      <c r="L26" s="43">
        <v>358772</v>
      </c>
      <c r="M26" s="43">
        <v>53712</v>
      </c>
      <c r="N26" s="39">
        <v>44708</v>
      </c>
      <c r="O26" s="38" t="s">
        <v>37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11</v>
      </c>
      <c r="C27" s="29" t="s">
        <v>683</v>
      </c>
      <c r="D27" s="43">
        <v>2260.54</v>
      </c>
      <c r="E27" s="41">
        <v>1903.56</v>
      </c>
      <c r="F27" s="47">
        <f>(D27-E27)/E27</f>
        <v>0.18753283321776043</v>
      </c>
      <c r="G27" s="43">
        <v>453</v>
      </c>
      <c r="H27" s="41">
        <v>14</v>
      </c>
      <c r="I27" s="41">
        <f t="shared" si="1"/>
        <v>32.357142857142854</v>
      </c>
      <c r="J27" s="41">
        <v>6</v>
      </c>
      <c r="K27" s="41">
        <v>3</v>
      </c>
      <c r="L27" s="43">
        <v>10072.879999999999</v>
      </c>
      <c r="M27" s="43">
        <v>2401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61">
        <v>14</v>
      </c>
      <c r="C28" s="29" t="s">
        <v>671</v>
      </c>
      <c r="D28" s="43">
        <v>2064.8000000000002</v>
      </c>
      <c r="E28" s="41">
        <v>1413.76</v>
      </c>
      <c r="F28" s="47">
        <f>(D28-E28)/E28</f>
        <v>0.46050248981439579</v>
      </c>
      <c r="G28" s="43">
        <v>420</v>
      </c>
      <c r="H28" s="41">
        <v>26</v>
      </c>
      <c r="I28" s="41">
        <f t="shared" si="1"/>
        <v>16.153846153846153</v>
      </c>
      <c r="J28" s="41">
        <v>12</v>
      </c>
      <c r="K28" s="41">
        <v>5</v>
      </c>
      <c r="L28" s="43">
        <v>27546</v>
      </c>
      <c r="M28" s="43">
        <v>6282</v>
      </c>
      <c r="N28" s="39">
        <v>44785</v>
      </c>
      <c r="O28" s="38" t="s">
        <v>50</v>
      </c>
      <c r="P28" s="56"/>
      <c r="Q28" s="56"/>
      <c r="R28" s="34"/>
      <c r="S28" s="57"/>
      <c r="T28" s="57"/>
      <c r="U28" s="34"/>
      <c r="V28" s="34"/>
      <c r="W28" s="58"/>
      <c r="X28" s="34"/>
      <c r="Y28" s="7"/>
      <c r="Z28" s="58"/>
    </row>
    <row r="29" spans="1:28" ht="25.35" customHeight="1">
      <c r="A29" s="37">
        <v>15</v>
      </c>
      <c r="B29" s="37">
        <v>7</v>
      </c>
      <c r="C29" s="29" t="s">
        <v>692</v>
      </c>
      <c r="D29" s="43">
        <v>1294.46</v>
      </c>
      <c r="E29" s="41">
        <v>4395.96</v>
      </c>
      <c r="F29" s="47">
        <f>(D29-E29)/E29</f>
        <v>-0.70553417228546211</v>
      </c>
      <c r="G29" s="43">
        <v>191</v>
      </c>
      <c r="H29" s="41">
        <v>11</v>
      </c>
      <c r="I29" s="41">
        <f t="shared" si="1"/>
        <v>17.363636363636363</v>
      </c>
      <c r="J29" s="41">
        <v>4</v>
      </c>
      <c r="K29" s="41">
        <v>3</v>
      </c>
      <c r="L29" s="43">
        <v>33766.44</v>
      </c>
      <c r="M29" s="43">
        <v>5086</v>
      </c>
      <c r="N29" s="39">
        <v>44799</v>
      </c>
      <c r="O29" s="38" t="s">
        <v>39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37">
        <v>17</v>
      </c>
      <c r="C30" s="29" t="s">
        <v>626</v>
      </c>
      <c r="D30" s="43">
        <v>1263.8900000000001</v>
      </c>
      <c r="E30" s="41">
        <v>718</v>
      </c>
      <c r="F30" s="47">
        <f>(D30-E30)/E30</f>
        <v>0.76029247910863529</v>
      </c>
      <c r="G30" s="43">
        <v>193</v>
      </c>
      <c r="H30" s="41">
        <v>6</v>
      </c>
      <c r="I30" s="41">
        <f t="shared" si="1"/>
        <v>32.166666666666664</v>
      </c>
      <c r="J30" s="41">
        <v>2</v>
      </c>
      <c r="K30" s="41">
        <v>12</v>
      </c>
      <c r="L30" s="43">
        <v>246187.53</v>
      </c>
      <c r="M30" s="43">
        <v>38166</v>
      </c>
      <c r="N30" s="39">
        <v>44736</v>
      </c>
      <c r="O30" s="38" t="s">
        <v>45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35" customHeight="1">
      <c r="A31" s="37">
        <v>17</v>
      </c>
      <c r="B31" s="44" t="s">
        <v>36</v>
      </c>
      <c r="C31" s="29" t="s">
        <v>672</v>
      </c>
      <c r="D31" s="43">
        <v>1247.2</v>
      </c>
      <c r="E31" s="41" t="s">
        <v>36</v>
      </c>
      <c r="F31" s="41" t="s">
        <v>36</v>
      </c>
      <c r="G31" s="43">
        <v>268</v>
      </c>
      <c r="H31" s="41">
        <v>19</v>
      </c>
      <c r="I31" s="41">
        <f t="shared" si="1"/>
        <v>14.105263157894736</v>
      </c>
      <c r="J31" s="41">
        <v>4</v>
      </c>
      <c r="K31" s="41" t="s">
        <v>36</v>
      </c>
      <c r="L31" s="43">
        <v>5664.94</v>
      </c>
      <c r="M31" s="43">
        <v>997</v>
      </c>
      <c r="N31" s="39">
        <v>44785</v>
      </c>
      <c r="O31" s="38" t="s">
        <v>91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12</v>
      </c>
      <c r="C32" s="29" t="s">
        <v>655</v>
      </c>
      <c r="D32" s="43">
        <v>1215.47</v>
      </c>
      <c r="E32" s="41">
        <v>1832.36</v>
      </c>
      <c r="F32" s="47">
        <f>(D32-E32)/E32</f>
        <v>-0.33666419262590314</v>
      </c>
      <c r="G32" s="43">
        <v>170</v>
      </c>
      <c r="H32" s="41">
        <v>4</v>
      </c>
      <c r="I32" s="41">
        <f t="shared" si="1"/>
        <v>42.5</v>
      </c>
      <c r="J32" s="41">
        <v>2</v>
      </c>
      <c r="K32" s="41">
        <v>7</v>
      </c>
      <c r="L32" s="43">
        <v>98735.54</v>
      </c>
      <c r="M32" s="43">
        <v>14760</v>
      </c>
      <c r="N32" s="39">
        <v>44771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35" customHeight="1">
      <c r="A33" s="37">
        <v>19</v>
      </c>
      <c r="B33" s="37">
        <v>8</v>
      </c>
      <c r="C33" s="29" t="s">
        <v>693</v>
      </c>
      <c r="D33" s="43">
        <v>1196</v>
      </c>
      <c r="E33" s="41">
        <v>3705</v>
      </c>
      <c r="F33" s="47">
        <f>(D33-E33)/E33</f>
        <v>-0.67719298245614035</v>
      </c>
      <c r="G33" s="43">
        <v>218</v>
      </c>
      <c r="H33" s="41" t="s">
        <v>36</v>
      </c>
      <c r="I33" s="41" t="s">
        <v>36</v>
      </c>
      <c r="J33" s="41">
        <v>7</v>
      </c>
      <c r="K33" s="41">
        <v>2</v>
      </c>
      <c r="L33" s="43">
        <v>8512</v>
      </c>
      <c r="M33" s="43">
        <v>1567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35" customHeight="1">
      <c r="A34" s="37">
        <v>20</v>
      </c>
      <c r="B34" s="37">
        <v>19</v>
      </c>
      <c r="C34" s="29" t="s">
        <v>623</v>
      </c>
      <c r="D34" s="43">
        <v>963.95</v>
      </c>
      <c r="E34" s="43">
        <v>591.79999999999995</v>
      </c>
      <c r="F34" s="47">
        <f>(D34-E34)/E34</f>
        <v>0.62884420412301478</v>
      </c>
      <c r="G34" s="43">
        <v>138</v>
      </c>
      <c r="H34" s="41">
        <v>3</v>
      </c>
      <c r="I34" s="41">
        <f>G34/H34</f>
        <v>46</v>
      </c>
      <c r="J34" s="41">
        <v>1</v>
      </c>
      <c r="K34" s="41">
        <v>12</v>
      </c>
      <c r="L34" s="43">
        <v>313035.71999999997</v>
      </c>
      <c r="M34" s="43">
        <v>48643</v>
      </c>
      <c r="N34" s="39">
        <v>44736</v>
      </c>
      <c r="O34" s="38" t="s">
        <v>624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160125.32000000004</v>
      </c>
      <c r="E35" s="36">
        <v>137349.91999999998</v>
      </c>
      <c r="F35" s="67">
        <f>(D35-E35)/E35</f>
        <v>0.16582026403801367</v>
      </c>
      <c r="G35" s="36">
        <f>SUM(G23:G34)</f>
        <v>24473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35" customHeight="1">
      <c r="A37" s="37">
        <v>21</v>
      </c>
      <c r="B37" s="37">
        <v>16</v>
      </c>
      <c r="C37" s="29" t="s">
        <v>682</v>
      </c>
      <c r="D37" s="43">
        <v>963.59</v>
      </c>
      <c r="E37" s="41">
        <v>768.4</v>
      </c>
      <c r="F37" s="47">
        <f>(D37-E37)/E37</f>
        <v>0.25402134305049462</v>
      </c>
      <c r="G37" s="43">
        <v>150</v>
      </c>
      <c r="H37" s="41">
        <v>5</v>
      </c>
      <c r="I37" s="41">
        <f>G37/H37</f>
        <v>30</v>
      </c>
      <c r="J37" s="41">
        <v>2</v>
      </c>
      <c r="K37" s="41">
        <v>4</v>
      </c>
      <c r="L37" s="43">
        <v>20442</v>
      </c>
      <c r="M37" s="43">
        <v>3462</v>
      </c>
      <c r="N37" s="39">
        <v>44792</v>
      </c>
      <c r="O37" s="38" t="s">
        <v>50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61">
        <v>15</v>
      </c>
      <c r="C38" s="29" t="s">
        <v>670</v>
      </c>
      <c r="D38" s="43">
        <v>733.8</v>
      </c>
      <c r="E38" s="41">
        <v>810.8</v>
      </c>
      <c r="F38" s="47">
        <f>(D38-E38)/E38</f>
        <v>-9.4967932905772087E-2</v>
      </c>
      <c r="G38" s="43">
        <v>114</v>
      </c>
      <c r="H38" s="41">
        <v>6</v>
      </c>
      <c r="I38" s="41">
        <f>G38/H38</f>
        <v>19</v>
      </c>
      <c r="J38" s="41">
        <v>3</v>
      </c>
      <c r="K38" s="41">
        <v>5</v>
      </c>
      <c r="L38" s="43">
        <v>45509</v>
      </c>
      <c r="M38" s="43">
        <v>7090</v>
      </c>
      <c r="N38" s="39">
        <v>44785</v>
      </c>
      <c r="O38" s="38" t="s">
        <v>43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35" customHeight="1">
      <c r="A39" s="37">
        <v>23</v>
      </c>
      <c r="B39" s="37">
        <v>18</v>
      </c>
      <c r="C39" s="29" t="s">
        <v>633</v>
      </c>
      <c r="D39" s="43">
        <v>475.56</v>
      </c>
      <c r="E39" s="41">
        <v>637.35</v>
      </c>
      <c r="F39" s="47">
        <f>(D39-E39)/E39</f>
        <v>-0.25384796422687694</v>
      </c>
      <c r="G39" s="43">
        <v>66</v>
      </c>
      <c r="H39" s="41">
        <v>3</v>
      </c>
      <c r="I39" s="41">
        <f>G39/H39</f>
        <v>22</v>
      </c>
      <c r="J39" s="41">
        <v>1</v>
      </c>
      <c r="K39" s="41">
        <v>10</v>
      </c>
      <c r="L39" s="43">
        <v>371554</v>
      </c>
      <c r="M39" s="43">
        <v>52677</v>
      </c>
      <c r="N39" s="39">
        <v>44750</v>
      </c>
      <c r="O39" s="38" t="s">
        <v>41</v>
      </c>
      <c r="P39" s="87"/>
      <c r="Q39" s="56"/>
      <c r="R39" s="34"/>
      <c r="S39" s="57"/>
      <c r="T39" s="57"/>
      <c r="U39" s="57"/>
      <c r="V39" s="34"/>
      <c r="W39" s="58"/>
      <c r="X39" s="7"/>
      <c r="Y39" s="34"/>
      <c r="Z39" s="58"/>
      <c r="AA39" s="7"/>
      <c r="AB39" s="34"/>
    </row>
    <row r="40" spans="1:29" ht="25.35" customHeight="1">
      <c r="A40" s="37">
        <v>24</v>
      </c>
      <c r="B40" s="37">
        <v>10</v>
      </c>
      <c r="C40" s="29" t="s">
        <v>685</v>
      </c>
      <c r="D40" s="43">
        <v>390.5</v>
      </c>
      <c r="E40" s="41">
        <v>1990.87</v>
      </c>
      <c r="F40" s="47">
        <f>(D40-E40)/E40</f>
        <v>-0.80385459623179811</v>
      </c>
      <c r="G40" s="43">
        <v>53</v>
      </c>
      <c r="H40" s="41">
        <v>3</v>
      </c>
      <c r="I40" s="41">
        <f>G40/H40</f>
        <v>17.666666666666668</v>
      </c>
      <c r="J40" s="41">
        <v>1</v>
      </c>
      <c r="K40" s="41">
        <v>3</v>
      </c>
      <c r="L40" s="43">
        <v>13189</v>
      </c>
      <c r="M40" s="43">
        <v>2457</v>
      </c>
      <c r="N40" s="39">
        <v>44799</v>
      </c>
      <c r="O40" s="38" t="s">
        <v>43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35" customHeight="1">
      <c r="A41" s="37">
        <v>25</v>
      </c>
      <c r="B41" s="44" t="s">
        <v>36</v>
      </c>
      <c r="C41" s="29" t="s">
        <v>647</v>
      </c>
      <c r="D41" s="43">
        <v>284</v>
      </c>
      <c r="E41" s="41" t="s">
        <v>36</v>
      </c>
      <c r="F41" s="41" t="s">
        <v>36</v>
      </c>
      <c r="G41" s="43">
        <v>61</v>
      </c>
      <c r="H41" s="41" t="s">
        <v>36</v>
      </c>
      <c r="I41" s="41" t="s">
        <v>36</v>
      </c>
      <c r="J41" s="41">
        <v>2</v>
      </c>
      <c r="K41" s="41" t="s">
        <v>36</v>
      </c>
      <c r="L41" s="43">
        <v>9015</v>
      </c>
      <c r="M41" s="43">
        <v>1613</v>
      </c>
      <c r="N41" s="39">
        <v>44764</v>
      </c>
      <c r="O41" s="38" t="s">
        <v>65</v>
      </c>
      <c r="P41" s="87"/>
      <c r="Q41" s="56"/>
      <c r="R41" s="34"/>
      <c r="S41" s="57"/>
      <c r="T41" s="57"/>
      <c r="U41" s="34"/>
      <c r="V41" s="34"/>
      <c r="W41" s="58"/>
      <c r="X41" s="7"/>
      <c r="Y41" s="34"/>
      <c r="Z41" s="58"/>
      <c r="AA41" s="7"/>
      <c r="AB41" s="34"/>
    </row>
    <row r="42" spans="1:29" ht="25.35" customHeight="1">
      <c r="A42" s="37">
        <v>26</v>
      </c>
      <c r="B42" s="68">
        <v>20</v>
      </c>
      <c r="C42" s="29" t="s">
        <v>66</v>
      </c>
      <c r="D42" s="43">
        <v>171</v>
      </c>
      <c r="E42" s="41">
        <v>160</v>
      </c>
      <c r="F42" s="47">
        <f>(D42-E42)/E42</f>
        <v>6.8750000000000006E-2</v>
      </c>
      <c r="G42" s="43">
        <v>32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19293</v>
      </c>
      <c r="M42" s="43">
        <v>3225</v>
      </c>
      <c r="N42" s="39">
        <v>44603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35" customHeight="1">
      <c r="A43" s="37">
        <v>27</v>
      </c>
      <c r="B43" s="66">
        <v>21</v>
      </c>
      <c r="C43" s="29" t="s">
        <v>565</v>
      </c>
      <c r="D43" s="43">
        <v>122.5</v>
      </c>
      <c r="E43" s="41">
        <v>115.2</v>
      </c>
      <c r="F43" s="47">
        <f>(D43-E43)/E43</f>
        <v>6.3368055555555525E-2</v>
      </c>
      <c r="G43" s="43">
        <v>25</v>
      </c>
      <c r="H43" s="41">
        <v>2</v>
      </c>
      <c r="I43" s="41">
        <f>G43/H43</f>
        <v>12.5</v>
      </c>
      <c r="J43" s="41">
        <v>2</v>
      </c>
      <c r="K43" s="41" t="s">
        <v>36</v>
      </c>
      <c r="L43" s="43">
        <v>27194.18</v>
      </c>
      <c r="M43" s="43">
        <v>4705</v>
      </c>
      <c r="N43" s="39">
        <v>44680</v>
      </c>
      <c r="O43" s="38" t="s">
        <v>68</v>
      </c>
      <c r="P43" s="87"/>
      <c r="Q43" s="56"/>
      <c r="R43" s="34"/>
      <c r="S43" s="57"/>
      <c r="T43" s="57"/>
      <c r="U43" s="34"/>
      <c r="V43" s="34"/>
      <c r="W43" s="58"/>
      <c r="X43" s="7"/>
      <c r="Y43" s="34"/>
      <c r="Z43" s="58"/>
      <c r="AA43" s="7"/>
      <c r="AB43" s="34"/>
    </row>
    <row r="44" spans="1:29" ht="25.5" customHeight="1">
      <c r="A44" s="37">
        <v>28</v>
      </c>
      <c r="B44" s="41" t="s">
        <v>36</v>
      </c>
      <c r="C44" s="29" t="s">
        <v>653</v>
      </c>
      <c r="D44" s="43">
        <v>105</v>
      </c>
      <c r="E44" s="41" t="s">
        <v>36</v>
      </c>
      <c r="F44" s="41" t="s">
        <v>36</v>
      </c>
      <c r="G44" s="43">
        <v>17</v>
      </c>
      <c r="H44" s="41">
        <v>2</v>
      </c>
      <c r="I44" s="41">
        <f>G44/H44</f>
        <v>8.5</v>
      </c>
      <c r="J44" s="41">
        <v>2</v>
      </c>
      <c r="K44" s="41">
        <v>4</v>
      </c>
      <c r="L44" s="43">
        <v>5654.66</v>
      </c>
      <c r="M44" s="43">
        <v>1000</v>
      </c>
      <c r="N44" s="39">
        <v>44771</v>
      </c>
      <c r="O44" s="38" t="s">
        <v>68</v>
      </c>
      <c r="P44" s="87"/>
      <c r="Q44" s="56"/>
      <c r="R44" s="34"/>
      <c r="S44" s="57"/>
      <c r="T44" s="57"/>
      <c r="U44" s="7"/>
      <c r="V44" s="34"/>
      <c r="W44" s="58"/>
      <c r="X44" s="34"/>
      <c r="Y44" s="34"/>
      <c r="Z44" s="58"/>
      <c r="AA44" s="7"/>
      <c r="AB44" s="34"/>
    </row>
    <row r="45" spans="1:29" ht="25.35" customHeight="1">
      <c r="A45" s="37">
        <v>29</v>
      </c>
      <c r="B45" s="37">
        <v>22</v>
      </c>
      <c r="C45" s="29" t="s">
        <v>673</v>
      </c>
      <c r="D45" s="43">
        <v>70</v>
      </c>
      <c r="E45" s="43">
        <v>81</v>
      </c>
      <c r="F45" s="47">
        <f>(D45-E45)/E45</f>
        <v>-0.13580246913580246</v>
      </c>
      <c r="G45" s="43">
        <v>16</v>
      </c>
      <c r="H45" s="41">
        <v>3</v>
      </c>
      <c r="I45" s="41">
        <f>G45/H45</f>
        <v>5.333333333333333</v>
      </c>
      <c r="J45" s="41">
        <v>2</v>
      </c>
      <c r="K45" s="41">
        <v>4</v>
      </c>
      <c r="L45" s="43">
        <v>5293.62</v>
      </c>
      <c r="M45" s="43">
        <v>973</v>
      </c>
      <c r="N45" s="39">
        <v>44792</v>
      </c>
      <c r="O45" s="38" t="s">
        <v>674</v>
      </c>
      <c r="P45" s="35"/>
      <c r="Q45" s="56"/>
      <c r="R45" s="56"/>
      <c r="S45" s="87"/>
      <c r="T45" s="56"/>
      <c r="V45" s="57"/>
      <c r="W45" s="58"/>
      <c r="X45" s="58"/>
      <c r="Y45" s="26"/>
      <c r="Z45" s="57"/>
      <c r="AA45" s="7"/>
      <c r="AB45" s="34"/>
      <c r="AC45" s="34"/>
    </row>
    <row r="46" spans="1:29" ht="25.35" customHeight="1">
      <c r="A46" s="14"/>
      <c r="B46" s="14"/>
      <c r="C46" s="28" t="s">
        <v>219</v>
      </c>
      <c r="D46" s="36">
        <f>SUM(D35:D44)</f>
        <v>163371.27000000002</v>
      </c>
      <c r="E46" s="36">
        <v>137590.12</v>
      </c>
      <c r="F46" s="67">
        <f>(D46-E46)/E46</f>
        <v>0.18737646278671771</v>
      </c>
      <c r="G46" s="36">
        <f>SUM(G35:G44)</f>
        <v>24991</v>
      </c>
      <c r="H46" s="36"/>
      <c r="I46" s="16"/>
      <c r="J46" s="15"/>
      <c r="K46" s="17"/>
      <c r="L46" s="18"/>
      <c r="M46" s="22"/>
      <c r="N46" s="19"/>
      <c r="O46" s="48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80</vt:i4>
      </vt:variant>
    </vt:vector>
  </HeadingPairs>
  <TitlesOfParts>
    <vt:vector size="80" baseType="lpstr"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2022-11-07T14:46:28Z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